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js412\Downloads\"/>
    </mc:Choice>
  </mc:AlternateContent>
  <xr:revisionPtr revIDLastSave="0" documentId="13_ncr:1_{2EE36FC6-25C2-47B8-A10D-762FBA5B0C90}" xr6:coauthVersionLast="47" xr6:coauthVersionMax="47" xr10:uidLastSave="{00000000-0000-0000-0000-000000000000}"/>
  <workbookProtection workbookAlgorithmName="SHA-512" workbookHashValue="aRPMnSHDwGiLfL3Saoo0WQ60Xp6/h4+pX/pi/FQa6ffUrQejG3b9kmnqQ+OUxtKvXPqJkqxKPjOp4Gzfuc1xrQ==" workbookSaltValue="b44zQ7nfsR7TDKGGE6K5iQ==" workbookSpinCount="100000" lockStructure="1"/>
  <bookViews>
    <workbookView xWindow="-120" yWindow="-120" windowWidth="29040" windowHeight="15720" tabRatio="747" activeTab="3" xr2:uid="{34FB47F6-3694-46D1-A6CC-FE6C2BCC199C}"/>
  </bookViews>
  <sheets>
    <sheet name="program budget" sheetId="1" r:id="rId1"/>
    <sheet name="ps worksheet" sheetId="2" r:id="rId2"/>
    <sheet name="emergency reserve" sheetId="5" r:id="rId3"/>
    <sheet name="payment schedules" sheetId="6" r:id="rId4"/>
    <sheet name="cost of attendance" sheetId="4" r:id="rId5"/>
    <sheet name="Quick Review" sheetId="8" state="hidden" r:id="rId6"/>
  </sheets>
  <definedNames>
    <definedName name="chargeamt">'cost of attendance'!$C$27</definedName>
    <definedName name="enroll">'program budget'!$C$10</definedName>
    <definedName name="instructional">'ps worksheet'!$J$5</definedName>
    <definedName name="_xlnm.Print_Area" localSheetId="3">'payment schedules'!$B$1:$D$42</definedName>
    <definedName name="_xlnm.Print_Area" localSheetId="0">'program budget'!$B$1:$F$69</definedName>
    <definedName name="programcharge">'program budget'!$C$11</definedName>
    <definedName name="support">'ps worksheet'!$J$6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2" l="1"/>
  <c r="B7" i="8" l="1"/>
  <c r="E26" i="1"/>
  <c r="B8" i="8" l="1"/>
  <c r="B2" i="8"/>
  <c r="B3" i="8"/>
  <c r="B4" i="8"/>
  <c r="B1" i="8"/>
  <c r="B6" i="8"/>
  <c r="B5" i="8"/>
  <c r="B9" i="8"/>
  <c r="B10" i="8"/>
  <c r="B23" i="8"/>
  <c r="C12" i="5"/>
  <c r="B3" i="4"/>
  <c r="J12" i="2"/>
  <c r="J13" i="2"/>
  <c r="J14" i="2"/>
  <c r="J15" i="2"/>
  <c r="J16" i="2"/>
  <c r="J17" i="2"/>
  <c r="J18" i="2"/>
  <c r="J19" i="2"/>
  <c r="J20" i="2"/>
  <c r="J21" i="2"/>
  <c r="J22" i="2"/>
  <c r="J23" i="2"/>
  <c r="J24" i="2"/>
  <c r="J25" i="2"/>
  <c r="J26" i="2"/>
  <c r="J27" i="2"/>
  <c r="J28" i="2"/>
  <c r="J29" i="2"/>
  <c r="J30" i="2"/>
  <c r="J31" i="2"/>
  <c r="E27" i="1" l="1"/>
  <c r="C62" i="1" l="1"/>
  <c r="F20" i="1"/>
  <c r="E62" i="1"/>
  <c r="F60" i="1"/>
  <c r="F59" i="1"/>
  <c r="F58" i="1"/>
  <c r="F57" i="1"/>
  <c r="F56" i="1"/>
  <c r="F52" i="1"/>
  <c r="F51" i="1"/>
  <c r="F50" i="1"/>
  <c r="F49" i="1"/>
  <c r="F48" i="1"/>
  <c r="F61" i="1"/>
  <c r="F47" i="1"/>
  <c r="F46" i="1"/>
  <c r="F45" i="1"/>
  <c r="F44" i="1"/>
  <c r="F43" i="1"/>
  <c r="F42" i="1"/>
  <c r="F41" i="1"/>
  <c r="F40" i="1"/>
  <c r="F39" i="1"/>
  <c r="F38" i="1"/>
  <c r="F37" i="1"/>
  <c r="F36" i="1"/>
  <c r="F34" i="1"/>
  <c r="F33" i="1"/>
  <c r="F32" i="1"/>
  <c r="F31" i="1"/>
  <c r="F21" i="1"/>
  <c r="F19" i="1"/>
  <c r="F18" i="1"/>
  <c r="F55" i="1" l="1"/>
  <c r="F35" i="1"/>
  <c r="C8" i="6"/>
  <c r="C13" i="5"/>
  <c r="C4" i="5"/>
  <c r="G27" i="4"/>
  <c r="C27" i="4"/>
  <c r="B24" i="8" s="1"/>
  <c r="F53" i="1" l="1"/>
  <c r="F62" i="1" s="1"/>
  <c r="D62" i="1"/>
  <c r="C5" i="5"/>
  <c r="C6" i="5" s="1"/>
  <c r="C8" i="5" s="1"/>
  <c r="F17" i="1"/>
  <c r="I6" i="2"/>
  <c r="I5" i="2"/>
  <c r="I9" i="2"/>
  <c r="H9" i="2"/>
  <c r="C27" i="1"/>
  <c r="B21" i="8" l="1"/>
  <c r="B22" i="8"/>
  <c r="C26" i="1"/>
  <c r="I7" i="2"/>
  <c r="J6" i="2"/>
  <c r="J9" i="2"/>
  <c r="J5" i="2"/>
  <c r="D28" i="1"/>
  <c r="D64" i="1" s="1"/>
  <c r="C22" i="1"/>
  <c r="D22" i="1"/>
  <c r="E22" i="1"/>
  <c r="E67" i="1" s="1"/>
  <c r="F22" i="1" l="1"/>
  <c r="D67" i="1"/>
  <c r="C67" i="1"/>
  <c r="F26" i="1"/>
  <c r="F27" i="1"/>
  <c r="D68" i="1"/>
  <c r="C28" i="1"/>
  <c r="J7" i="2"/>
  <c r="E28" i="1"/>
  <c r="E64" i="1" s="1"/>
  <c r="E68" i="1" s="1"/>
  <c r="E69" i="1" s="1"/>
  <c r="B18" i="8" s="1"/>
  <c r="F67" i="1" l="1"/>
  <c r="D69" i="1"/>
  <c r="B17" i="8" s="1"/>
  <c r="F28" i="1"/>
  <c r="C64" i="1"/>
  <c r="B13" i="8" l="1"/>
  <c r="B14" i="8"/>
  <c r="C68" i="1"/>
  <c r="F68" i="1" s="1"/>
  <c r="F64" i="1"/>
  <c r="C69" i="1" l="1"/>
  <c r="F69" i="1" l="1"/>
  <c r="B19" i="8" s="1"/>
  <c r="B20" i="8" s="1"/>
  <c r="B1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tc={F0CCF9C1-AC0E-4A70-8DE8-55710DF91454}</author>
    <author>tc={64120038-0A34-45BA-94AA-C4B61A297DAC}</author>
  </authors>
  <commentList>
    <comment ref="C16" authorId="0" shapeId="0" xr:uid="{F0CCF9C1-AC0E-4A70-8DE8-55710DF91454}">
      <text>
        <t>[Threaded comment]
Your version of Excel allows you to read this threaded comment; however, any edits to it will get removed if the file is opened in a newer version of Excel. Learn more: https://go.microsoft.com/fwlink/?linkid=870924
Comment:
    Please enter the Instructional worktag that the program will use for tuition revenue and expenses here</t>
      </text>
    </comment>
    <comment ref="D16" authorId="1" shapeId="0" xr:uid="{64120038-0A34-45BA-94AA-C4B61A297DAC}">
      <text>
        <t>[Threaded comment]
Your version of Excel allows you to read this threaded comment; however, any edits to it will get removed if the file is opened in a newer version of Excel. Learn more: https://go.microsoft.com/fwlink/?linkid=870924
Comment:
    Please enter the DSS worktag that the program will use for program fee revenue and expenses here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tc={F6CA9D26-D6C4-469E-AB01-19E6258148E6}</author>
  </authors>
  <commentList>
    <comment ref="C27" authorId="0" shapeId="0" xr:uid="{F6CA9D26-D6C4-469E-AB01-19E6258148E6}">
      <text>
        <t>[Threaded comment]
Your version of Excel allows you to read this threaded comment; however, any edits to it will get removed if the file is opened in a newer version of Excel. Learn more: https://go.microsoft.com/fwlink/?linkid=870924
Comment:
    Total should match program fee</t>
      </text>
    </comment>
  </commentList>
</comments>
</file>

<file path=xl/sharedStrings.xml><?xml version="1.0" encoding="utf-8"?>
<sst xmlns="http://schemas.openxmlformats.org/spreadsheetml/2006/main" count="140" uniqueCount="132">
  <si>
    <t>Program Name:</t>
  </si>
  <si>
    <t>Program Director:</t>
  </si>
  <si>
    <t>Program Coordinator (if applicable):</t>
  </si>
  <si>
    <t>Program Financial Administrator Contact:</t>
  </si>
  <si>
    <t>Projected Student Enrollment:</t>
  </si>
  <si>
    <t>Projected Program Charge:</t>
  </si>
  <si>
    <t>DSS Revenue From Program Charge</t>
  </si>
  <si>
    <t>Previous Year's DSS Carry-Forward Amount</t>
  </si>
  <si>
    <t>Student Cancellation Penalties Collected (Estimated)</t>
  </si>
  <si>
    <t>Tuition</t>
  </si>
  <si>
    <t>Unit Support</t>
  </si>
  <si>
    <t>Total Revenue</t>
  </si>
  <si>
    <t>Program Expenses</t>
  </si>
  <si>
    <t>Personal Services</t>
  </si>
  <si>
    <t>Instructional Salary and Fringe</t>
  </si>
  <si>
    <t>Finance/Admin Support Estimate</t>
  </si>
  <si>
    <t>Total Personal Services</t>
  </si>
  <si>
    <t>Non-Personal Services</t>
  </si>
  <si>
    <t>Students' Airfare</t>
  </si>
  <si>
    <t>Students' Housing</t>
  </si>
  <si>
    <t>Students' Meals</t>
  </si>
  <si>
    <t>Students' Ground/Local Transportation</t>
  </si>
  <si>
    <t>Students' Insurance</t>
  </si>
  <si>
    <t>Faculty Housing</t>
  </si>
  <si>
    <t>Faculty Meals</t>
  </si>
  <si>
    <t>Faculty Airfare</t>
  </si>
  <si>
    <t>Faculty Insurance</t>
  </si>
  <si>
    <t>Faculty Miscellaneous Travel Expense</t>
  </si>
  <si>
    <t>Staff Housing</t>
  </si>
  <si>
    <t>Staff Meals</t>
  </si>
  <si>
    <t>Staff Airfare</t>
  </si>
  <si>
    <t>Staff Insurance</t>
  </si>
  <si>
    <t>Staff Miscellaneous Travel Expense</t>
  </si>
  <si>
    <t>Academic Field Trip/Site Visit</t>
  </si>
  <si>
    <t>Guest Speakers/Local Experts</t>
  </si>
  <si>
    <t>Promotional Expenses</t>
  </si>
  <si>
    <t>Pre-Departure Meetings &amp; Other Mandatory Participant Meetings</t>
  </si>
  <si>
    <t>Program Planning Trip Expenses</t>
  </si>
  <si>
    <t>Equipment</t>
  </si>
  <si>
    <t>Classroom Rentals</t>
  </si>
  <si>
    <t>Emergency Reserve Fund Collection</t>
  </si>
  <si>
    <t>Other:  Please Specify</t>
  </si>
  <si>
    <t>Deficit From Previous Year (If Any)</t>
  </si>
  <si>
    <t>Total Non-Personal Services</t>
  </si>
  <si>
    <t>Total Expenses</t>
  </si>
  <si>
    <t>Summary</t>
  </si>
  <si>
    <t>Projected Revenue</t>
  </si>
  <si>
    <t>Projected Expenses</t>
  </si>
  <si>
    <t>Projected Carry-Forward</t>
  </si>
  <si>
    <t>Departmental
Sales &amp; Services</t>
  </si>
  <si>
    <t>Unit
Support</t>
  </si>
  <si>
    <t>Total
Program</t>
  </si>
  <si>
    <t>Program Revenue</t>
  </si>
  <si>
    <t>Program Worktag Numbers</t>
  </si>
  <si>
    <t xml:space="preserve">Programs may have a DSS carry-forward balance from year-to-year to pay for the next year's program expenses (e.g. site visits, housing deposits). These expenses must be encumbered or documented. The carry-forward balance should not be significant and is subject to annual audit. </t>
  </si>
  <si>
    <t>In an attempt to gather all costs associated with Studies Abroad Programs, we are asking units to estimate Personnel Service admin and finance time allocated to programs that is not paid directly by the program. If the home unit provides any non-personnel services (e.g. printing, promotional materials) towards the program, please include on the appropriate expense line.</t>
  </si>
  <si>
    <t xml:space="preserve">These other expenses must be allowable per USG BPM 21.0 Study Abroad Policy (https://www.usg.edu/business_procedures_manual/section21/)  and appropriate for use from a Study Abroad Department Sales and Services (SA-DSS) account. </t>
  </si>
  <si>
    <t>Study Abroad Personnel Salary - Instructional Costs
&amp; Support Costs (If Any)</t>
  </si>
  <si>
    <r>
      <rPr>
        <sz val="11"/>
        <color theme="2"/>
        <rFont val="Aptos Narrow"/>
        <family val="2"/>
        <scheme val="minor"/>
      </rPr>
      <t xml:space="preserve">Utilize this form to indicate all study abroad program personnel costs including both salary and fringe.  Fringe should be calculated using </t>
    </r>
    <r>
      <rPr>
        <u/>
        <sz val="11"/>
        <color theme="2"/>
        <rFont val="Aptos Narrow"/>
        <family val="2"/>
        <scheme val="minor"/>
      </rPr>
      <t xml:space="preserve">Georgia Tech Fringe Benefit </t>
    </r>
    <r>
      <rPr>
        <sz val="11"/>
        <color theme="2"/>
        <rFont val="Aptos Narrow"/>
        <family val="2"/>
        <scheme val="minor"/>
      </rPr>
      <t>guidelines.</t>
    </r>
  </si>
  <si>
    <t>No.</t>
  </si>
  <si>
    <t>Amount</t>
  </si>
  <si>
    <t>Total Faculty</t>
  </si>
  <si>
    <t>Study abroad faculty appointments and compensation are subject to Georgia Tech and USG policies and procedures.  All study abroad faculty appointments and compensation are contigent upon an approval from Georgia Tech Faculty Affairs.</t>
  </si>
  <si>
    <t>Total Staff</t>
  </si>
  <si>
    <t>Grand Total</t>
  </si>
  <si>
    <t>Totals:</t>
  </si>
  <si>
    <t>Full
Name</t>
  </si>
  <si>
    <t>Email
Address</t>
  </si>
  <si>
    <t>Program
Role</t>
  </si>
  <si>
    <t>Employee
Class</t>
  </si>
  <si>
    <t>Charged
To Prog Tuition?</t>
  </si>
  <si>
    <t>Home
Department</t>
  </si>
  <si>
    <t>Home Department
Faculty Affairs/HR Rep</t>
  </si>
  <si>
    <t>Salary
Amount</t>
  </si>
  <si>
    <t>Fringe
Amount</t>
  </si>
  <si>
    <t>Fully
Loaded</t>
  </si>
  <si>
    <t>Current Fringe Rates</t>
  </si>
  <si>
    <t>Emergency Reserve Fund Calculation</t>
  </si>
  <si>
    <t>Program Emergency Reserve Worktag Number</t>
  </si>
  <si>
    <t>Projected Student Enrollment</t>
  </si>
  <si>
    <t>Program Charge per Student</t>
  </si>
  <si>
    <t>Estimated Total Program Charge Revenue</t>
  </si>
  <si>
    <t>Reserve Fund Percentage of Program Charge Revenue</t>
  </si>
  <si>
    <t>Reserve Fund Required Amount</t>
  </si>
  <si>
    <t>Emergency Reserve Balance and Utilization</t>
  </si>
  <si>
    <t>Current Emergency Reserve Balance</t>
  </si>
  <si>
    <t>Emergency Reserve Fund Collection From Program Charge</t>
  </si>
  <si>
    <t>Total Projected Emergency Reserve</t>
  </si>
  <si>
    <t xml:space="preserve">If you do not currently have an Emergency Reserve Fund balance of 15%, please detail how you will build/rebuild your program's Emergency Reserve Fund. Georgia Tech asks that programs maintain the maximum reserve fund amount of 15%, when possible, to cover emergencies and unforseen circumstances in a separate account. The Reserve Fund is subject to USG BPM 21.0 Study Abroad Policy and may be collected over a period of no more than 5 years to maintain student affordability. </t>
  </si>
  <si>
    <t>Program Charge Installments</t>
  </si>
  <si>
    <t>Payment Due Date</t>
  </si>
  <si>
    <t>Deposit</t>
  </si>
  <si>
    <t>Program Charge - Installment #1</t>
  </si>
  <si>
    <t>Program Charge - Installment #2</t>
  </si>
  <si>
    <t>Program Charge - Installment #3</t>
  </si>
  <si>
    <t>Program Charge - Installment #4</t>
  </si>
  <si>
    <t>Total Program Charge</t>
  </si>
  <si>
    <r>
      <rPr>
        <b/>
        <sz val="11"/>
        <color theme="2"/>
        <rFont val="Aptos Narrow"/>
        <family val="2"/>
        <scheme val="minor"/>
      </rPr>
      <t>Program-Specific Student Cancellation Policy:</t>
    </r>
    <r>
      <rPr>
        <sz val="11"/>
        <color theme="2"/>
        <rFont val="Aptos Narrow"/>
        <family val="2"/>
        <scheme val="minor"/>
      </rPr>
      <t xml:space="preserve"> </t>
    </r>
    <r>
      <rPr>
        <i/>
        <sz val="11"/>
        <color theme="2"/>
        <rFont val="Aptos Narrow"/>
        <family val="2"/>
        <scheme val="minor"/>
      </rPr>
      <t xml:space="preserve">Please include the terms of your programs cancellation policy and how you will share this with students. Include any financial penalities that students may incur. </t>
    </r>
  </si>
  <si>
    <r>
      <t xml:space="preserve">Program Contracts and Payments: </t>
    </r>
    <r>
      <rPr>
        <i/>
        <sz val="11"/>
        <color theme="2"/>
        <rFont val="Aptos Narrow"/>
        <family val="2"/>
        <scheme val="minor"/>
      </rPr>
      <t xml:space="preserve">Please indicate the date your program is obligated to make it's first non-refundable vendor payment. List all external vendor payment contracts that will require approval by Georgia Tech Purchasing and any related payment due dates and amounts. </t>
    </r>
  </si>
  <si>
    <t xml:space="preserve">The deposit is collected when a student submits an application to the program and is considered non-refundable unless the student is denied entry to the program. For the majority of programs, the standard deposit amount is $500 and is included in the overall program charge calculation. </t>
  </si>
  <si>
    <t>Cost of Attendance</t>
  </si>
  <si>
    <t>Billable Expenses Included In the Program Charge</t>
  </si>
  <si>
    <t>Non-Billable Expenses Not Included In the Program Charge</t>
  </si>
  <si>
    <t>Expense</t>
  </si>
  <si>
    <t>Comments (include for any expenses marked 'Other')</t>
  </si>
  <si>
    <t>Cost</t>
  </si>
  <si>
    <t>Program Charge Amount</t>
  </si>
  <si>
    <t xml:space="preserve">Note that Georgia Tech personnel salary and fringe compensation may not be paid from the Study Abroad Program Charge per University System of Georgia policy. Tuition, a billable expense not included in the Program Charge, will be calculated based on the number of credit hours offered once  tuition rates are announced. </t>
  </si>
  <si>
    <t>Program Name</t>
  </si>
  <si>
    <t>Director</t>
  </si>
  <si>
    <t>Program Manager</t>
  </si>
  <si>
    <t>Financial Staff</t>
  </si>
  <si>
    <t>Istructional Worktag</t>
  </si>
  <si>
    <t>DSS Worktag</t>
  </si>
  <si>
    <t>Unit support Worktag</t>
  </si>
  <si>
    <t>ER Worktag</t>
  </si>
  <si>
    <t>Enrolment Target</t>
  </si>
  <si>
    <t>Program Fee</t>
  </si>
  <si>
    <t>Application Deadline</t>
  </si>
  <si>
    <t>Minimum credits per student</t>
  </si>
  <si>
    <t xml:space="preserve">Is tuition revenu greater than personnel costs?  </t>
  </si>
  <si>
    <t xml:space="preserve">Are all personnel costs from "ps worksheet tab" captured in "program budget" Tab? </t>
  </si>
  <si>
    <t>Does DSS carry forward from reconciliation match DSS carryforward on budget?</t>
  </si>
  <si>
    <t>Instructional Balance</t>
  </si>
  <si>
    <t>DSS Balance</t>
  </si>
  <si>
    <t>Unit Support Balance</t>
  </si>
  <si>
    <t>Program Balance total</t>
  </si>
  <si>
    <t>Program Balance per student</t>
  </si>
  <si>
    <t>Current ER reserve vs. BOR max requierment</t>
  </si>
  <si>
    <t>ER Balance after Cycle vs. BOR max requierment</t>
  </si>
  <si>
    <t xml:space="preserve">Does Payment schedule total match program fee? </t>
  </si>
  <si>
    <t>Does billables total match program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</si>
</sst>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mm/dd/yy;@"/>
  </numFmts>
  <fonts count="18" x14ac:knownFonts="1">
    <font>
      <sz val="11"/>
      <color theme="1"/>
      <name val="Aptos Narrow"/>
      <family val="2"/>
      <scheme val="minor"/>
    </font>
    <font>
      <b/>
      <sz val="11"/>
      <color theme="1"/>
      <name val="Aptos Narrow"/>
      <family val="2"/>
      <scheme val="minor"/>
    </font>
    <font>
      <b/>
      <sz val="11"/>
      <color theme="2"/>
      <name val="Aptos Narrow"/>
      <family val="2"/>
      <scheme val="minor"/>
    </font>
    <font>
      <b/>
      <sz val="14"/>
      <color theme="1"/>
      <name val="Aptos Narrow"/>
      <family val="2"/>
      <scheme val="minor"/>
    </font>
    <font>
      <sz val="14"/>
      <color theme="1"/>
      <name val="Aptos Narrow"/>
      <family val="2"/>
      <scheme val="minor"/>
    </font>
    <font>
      <b/>
      <i/>
      <sz val="11"/>
      <color rgb="FFC00000"/>
      <name val="Aptos Narrow"/>
      <family val="2"/>
      <scheme val="minor"/>
    </font>
    <font>
      <sz val="11"/>
      <color theme="1"/>
      <name val="Aptos Narrow"/>
      <family val="2"/>
      <scheme val="minor"/>
    </font>
    <font>
      <u/>
      <sz val="11"/>
      <color theme="10"/>
      <name val="Aptos Narrow"/>
      <family val="2"/>
      <scheme val="minor"/>
    </font>
    <font>
      <i/>
      <sz val="11"/>
      <color theme="1"/>
      <name val="Aptos Narrow"/>
      <family val="2"/>
      <scheme val="minor"/>
    </font>
    <font>
      <b/>
      <sz val="12"/>
      <color theme="1"/>
      <name val="Aptos Narrow"/>
      <family val="2"/>
      <scheme val="minor"/>
    </font>
    <font>
      <u/>
      <sz val="11"/>
      <color theme="2"/>
      <name val="Aptos Narrow"/>
      <family val="2"/>
      <scheme val="minor"/>
    </font>
    <font>
      <sz val="11"/>
      <color theme="2"/>
      <name val="Aptos Narrow"/>
      <family val="2"/>
      <scheme val="minor"/>
    </font>
    <font>
      <i/>
      <sz val="11"/>
      <color theme="2"/>
      <name val="Aptos Narrow"/>
      <family val="2"/>
      <scheme val="minor"/>
    </font>
    <font>
      <sz val="12"/>
      <color theme="1"/>
      <name val="Aptos Narrow"/>
      <family val="2"/>
      <scheme val="minor"/>
    </font>
    <font>
      <b/>
      <sz val="12"/>
      <color theme="3"/>
      <name val="Aptos Narrow"/>
      <family val="2"/>
      <scheme val="minor"/>
    </font>
    <font>
      <sz val="8"/>
      <name val="Aptos Narrow"/>
      <family val="2"/>
      <scheme val="minor"/>
    </font>
    <font>
      <b/>
      <i/>
      <sz val="11"/>
      <color theme="1"/>
      <name val="Aptos Narrow"/>
      <family val="2"/>
      <scheme val="minor"/>
    </font>
    <font>
      <b/>
      <i/>
      <u/>
      <sz val="11"/>
      <color theme="1"/>
      <name val="Aptos Narrow"/>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1"/>
        <bgColor indexed="64"/>
      </patternFill>
    </fill>
    <fill>
      <patternFill patternType="solid">
        <fgColor theme="0" tint="-4.9989318521683403E-2"/>
        <bgColor indexed="64"/>
      </patternFill>
    </fill>
    <fill>
      <patternFill patternType="solid">
        <fgColor theme="1" tint="0.89999084444715716"/>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66">
    <border>
      <left/>
      <right/>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ashed">
        <color theme="3"/>
      </left>
      <right style="medium">
        <color theme="3"/>
      </right>
      <top style="medium">
        <color theme="3"/>
      </top>
      <bottom style="medium">
        <color theme="3"/>
      </bottom>
      <diagonal/>
    </border>
    <border>
      <left style="dashed">
        <color theme="3"/>
      </left>
      <right style="dashed">
        <color theme="3"/>
      </right>
      <top style="medium">
        <color theme="3"/>
      </top>
      <bottom/>
      <diagonal/>
    </border>
    <border>
      <left style="dashed">
        <color theme="3"/>
      </left>
      <right style="medium">
        <color theme="3"/>
      </right>
      <top style="medium">
        <color theme="3"/>
      </top>
      <bottom/>
      <diagonal/>
    </border>
    <border>
      <left style="dashed">
        <color theme="3"/>
      </left>
      <right style="dashed">
        <color theme="3"/>
      </right>
      <top/>
      <bottom style="medium">
        <color theme="3"/>
      </bottom>
      <diagonal/>
    </border>
    <border>
      <left style="dashed">
        <color theme="3"/>
      </left>
      <right style="medium">
        <color theme="3"/>
      </right>
      <top/>
      <bottom style="medium">
        <color theme="3"/>
      </bottom>
      <diagonal/>
    </border>
    <border>
      <left style="dashed">
        <color theme="3"/>
      </left>
      <right style="dashed">
        <color theme="3"/>
      </right>
      <top style="medium">
        <color theme="3"/>
      </top>
      <bottom style="medium">
        <color theme="3"/>
      </bottom>
      <diagonal/>
    </border>
    <border>
      <left style="dashed">
        <color theme="3"/>
      </left>
      <right style="dashed">
        <color theme="3"/>
      </right>
      <top/>
      <bottom/>
      <diagonal/>
    </border>
    <border>
      <left style="medium">
        <color theme="3"/>
      </left>
      <right/>
      <top/>
      <bottom/>
      <diagonal/>
    </border>
    <border>
      <left style="dashed">
        <color theme="3"/>
      </left>
      <right style="medium">
        <color theme="3"/>
      </right>
      <top/>
      <bottom/>
      <diagonal/>
    </border>
    <border>
      <left style="medium">
        <color theme="3"/>
      </left>
      <right style="dashed">
        <color theme="3"/>
      </right>
      <top style="medium">
        <color theme="3"/>
      </top>
      <bottom/>
      <diagonal/>
    </border>
    <border>
      <left style="medium">
        <color theme="3"/>
      </left>
      <right style="dashed">
        <color theme="3"/>
      </right>
      <top/>
      <bottom style="medium">
        <color theme="3"/>
      </bottom>
      <diagonal/>
    </border>
    <border>
      <left style="medium">
        <color theme="3"/>
      </left>
      <right style="dashed">
        <color theme="3"/>
      </right>
      <top/>
      <bottom/>
      <diagonal/>
    </border>
    <border>
      <left/>
      <right/>
      <top/>
      <bottom style="medium">
        <color theme="1"/>
      </bottom>
      <diagonal/>
    </border>
    <border>
      <left/>
      <right/>
      <top/>
      <bottom style="thin">
        <color theme="1"/>
      </bottom>
      <diagonal/>
    </border>
    <border>
      <left/>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right style="medium">
        <color theme="1"/>
      </right>
      <top/>
      <bottom style="medium">
        <color theme="1"/>
      </bottom>
      <diagonal/>
    </border>
    <border>
      <left style="double">
        <color theme="2"/>
      </left>
      <right/>
      <top style="double">
        <color theme="2"/>
      </top>
      <bottom/>
      <diagonal/>
    </border>
    <border>
      <left/>
      <right/>
      <top style="double">
        <color theme="2"/>
      </top>
      <bottom/>
      <diagonal/>
    </border>
    <border>
      <left/>
      <right style="double">
        <color theme="2"/>
      </right>
      <top style="double">
        <color theme="2"/>
      </top>
      <bottom/>
      <diagonal/>
    </border>
    <border>
      <left style="double">
        <color theme="2"/>
      </left>
      <right/>
      <top/>
      <bottom/>
      <diagonal/>
    </border>
    <border>
      <left/>
      <right style="double">
        <color theme="2"/>
      </right>
      <top/>
      <bottom/>
      <diagonal/>
    </border>
    <border>
      <left style="double">
        <color theme="2"/>
      </left>
      <right/>
      <top/>
      <bottom style="double">
        <color theme="2"/>
      </bottom>
      <diagonal/>
    </border>
    <border>
      <left/>
      <right/>
      <top/>
      <bottom style="double">
        <color theme="2"/>
      </bottom>
      <diagonal/>
    </border>
    <border>
      <left/>
      <right style="double">
        <color theme="2"/>
      </right>
      <top/>
      <bottom style="double">
        <color theme="2"/>
      </bottom>
      <diagonal/>
    </border>
    <border>
      <left style="double">
        <color theme="1"/>
      </left>
      <right/>
      <top style="thin">
        <color theme="1"/>
      </top>
      <bottom style="double">
        <color theme="1"/>
      </bottom>
      <diagonal/>
    </border>
    <border>
      <left/>
      <right/>
      <top style="thin">
        <color theme="1"/>
      </top>
      <bottom style="double">
        <color theme="1"/>
      </bottom>
      <diagonal/>
    </border>
    <border>
      <left/>
      <right style="double">
        <color theme="1"/>
      </right>
      <top style="thin">
        <color theme="1"/>
      </top>
      <bottom style="double">
        <color theme="1"/>
      </bottom>
      <diagonal/>
    </border>
    <border>
      <left style="medium">
        <color theme="1"/>
      </left>
      <right style="hair">
        <color theme="1"/>
      </right>
      <top style="medium">
        <color theme="1"/>
      </top>
      <bottom/>
      <diagonal/>
    </border>
    <border>
      <left style="hair">
        <color theme="1"/>
      </left>
      <right style="hair">
        <color theme="1"/>
      </right>
      <top style="medium">
        <color theme="1"/>
      </top>
      <bottom/>
      <diagonal/>
    </border>
    <border>
      <left style="hair">
        <color theme="1"/>
      </left>
      <right style="medium">
        <color theme="1"/>
      </right>
      <top style="medium">
        <color theme="1"/>
      </top>
      <bottom/>
      <diagonal/>
    </border>
    <border>
      <left style="medium">
        <color theme="1"/>
      </left>
      <right style="hair">
        <color theme="1"/>
      </right>
      <top/>
      <bottom/>
      <diagonal/>
    </border>
    <border>
      <left style="hair">
        <color theme="1"/>
      </left>
      <right style="hair">
        <color theme="1"/>
      </right>
      <top/>
      <bottom/>
      <diagonal/>
    </border>
    <border>
      <left style="hair">
        <color theme="1"/>
      </left>
      <right style="medium">
        <color theme="1"/>
      </right>
      <top/>
      <bottom/>
      <diagonal/>
    </border>
    <border>
      <left/>
      <right style="medium">
        <color theme="1"/>
      </right>
      <top/>
      <bottom/>
      <diagonal/>
    </border>
    <border>
      <left style="medium">
        <color theme="1"/>
      </left>
      <right/>
      <top style="medium">
        <color theme="1"/>
      </top>
      <bottom style="hair">
        <color theme="1"/>
      </bottom>
      <diagonal/>
    </border>
    <border>
      <left/>
      <right style="medium">
        <color theme="1"/>
      </right>
      <top style="medium">
        <color theme="1"/>
      </top>
      <bottom style="hair">
        <color theme="1"/>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3"/>
      </left>
      <right/>
      <top style="medium">
        <color theme="3"/>
      </top>
      <bottom/>
      <diagonal/>
    </border>
    <border>
      <left/>
      <right/>
      <top style="medium">
        <color indexed="64"/>
      </top>
      <bottom/>
      <diagonal/>
    </border>
    <border>
      <left/>
      <right style="medium">
        <color indexed="64"/>
      </right>
      <top/>
      <bottom style="thin">
        <color theme="1"/>
      </bottom>
      <diagonal/>
    </border>
    <border>
      <left/>
      <right style="medium">
        <color indexed="64"/>
      </right>
      <top style="thin">
        <color theme="1"/>
      </top>
      <bottom style="thin">
        <color theme="1"/>
      </bottom>
      <diagonal/>
    </border>
    <border>
      <left/>
      <right/>
      <top/>
      <bottom style="medium">
        <color indexed="64"/>
      </bottom>
      <diagonal/>
    </border>
    <border>
      <left/>
      <right/>
      <top style="thin">
        <color indexed="64"/>
      </top>
      <bottom/>
      <diagonal/>
    </border>
    <border>
      <left style="thin">
        <color theme="0"/>
      </left>
      <right/>
      <top/>
      <bottom/>
      <diagonal/>
    </border>
    <border>
      <left style="thin">
        <color theme="3" tint="0.59999389629810485"/>
      </left>
      <right/>
      <top style="thin">
        <color theme="3" tint="0.59999389629810485"/>
      </top>
      <bottom style="thin">
        <color theme="3" tint="0.59999389629810485"/>
      </bottom>
      <diagonal/>
    </border>
    <border>
      <left/>
      <right/>
      <top/>
      <bottom style="thin">
        <color theme="3" tint="0.59999389629810485"/>
      </bottom>
      <diagonal/>
    </border>
    <border>
      <left/>
      <right style="medium">
        <color theme="1"/>
      </right>
      <top style="thin">
        <color theme="3" tint="0.59999389629810485"/>
      </top>
      <bottom style="thin">
        <color theme="3" tint="0.59999389629810485"/>
      </bottom>
      <diagonal/>
    </border>
  </borders>
  <cellStyleXfs count="4">
    <xf numFmtId="0" fontId="0" fillId="0" borderId="0"/>
    <xf numFmtId="9" fontId="6" fillId="0" borderId="0" applyFont="0" applyFill="0" applyBorder="0" applyAlignment="0" applyProtection="0"/>
    <xf numFmtId="0" fontId="7" fillId="0" borderId="0" applyNumberFormat="0" applyFill="0" applyBorder="0" applyAlignment="0" applyProtection="0"/>
    <xf numFmtId="44" fontId="6" fillId="0" borderId="0" applyFont="0" applyFill="0" applyBorder="0" applyAlignment="0" applyProtection="0"/>
  </cellStyleXfs>
  <cellXfs count="187">
    <xf numFmtId="0" fontId="0" fillId="0" borderId="0" xfId="0"/>
    <xf numFmtId="0" fontId="0" fillId="0" borderId="0" xfId="0" applyAlignment="1">
      <alignment horizontal="left" indent="1"/>
    </xf>
    <xf numFmtId="8" fontId="0" fillId="0" borderId="0" xfId="0" applyNumberFormat="1" applyAlignment="1">
      <alignment horizontal="left"/>
    </xf>
    <xf numFmtId="8" fontId="0" fillId="0" borderId="0" xfId="0" applyNumberFormat="1" applyAlignment="1">
      <alignment horizontal="left" indent="1"/>
    </xf>
    <xf numFmtId="0" fontId="0" fillId="3" borderId="0" xfId="0" applyFill="1"/>
    <xf numFmtId="0" fontId="1" fillId="3" borderId="0" xfId="0" applyFont="1" applyFill="1"/>
    <xf numFmtId="8" fontId="0" fillId="3" borderId="0" xfId="0" applyNumberFormat="1" applyFill="1" applyAlignment="1">
      <alignment horizontal="left" indent="1"/>
    </xf>
    <xf numFmtId="0" fontId="2" fillId="4" borderId="1" xfId="0" applyFont="1" applyFill="1" applyBorder="1"/>
    <xf numFmtId="0" fontId="2" fillId="4" borderId="2" xfId="0" applyFont="1" applyFill="1" applyBorder="1"/>
    <xf numFmtId="0" fontId="2" fillId="4" borderId="3" xfId="0" applyFont="1" applyFill="1" applyBorder="1"/>
    <xf numFmtId="8" fontId="0" fillId="2" borderId="10" xfId="0" applyNumberFormat="1" applyFill="1" applyBorder="1" applyAlignment="1">
      <alignment horizontal="left" indent="1"/>
    </xf>
    <xf numFmtId="8" fontId="2" fillId="4" borderId="9" xfId="0" applyNumberFormat="1" applyFont="1" applyFill="1" applyBorder="1" applyAlignment="1">
      <alignment horizontal="left" indent="1"/>
    </xf>
    <xf numFmtId="8" fontId="2" fillId="4" borderId="4" xfId="0" applyNumberFormat="1" applyFont="1" applyFill="1" applyBorder="1" applyAlignment="1">
      <alignment horizontal="left" indent="1"/>
    </xf>
    <xf numFmtId="0" fontId="0" fillId="3" borderId="11" xfId="0" applyFill="1" applyBorder="1" applyAlignment="1">
      <alignment horizontal="left" indent="1"/>
    </xf>
    <xf numFmtId="8" fontId="0" fillId="3" borderId="12" xfId="0" applyNumberFormat="1" applyFill="1" applyBorder="1" applyAlignment="1">
      <alignment horizontal="left" indent="1"/>
    </xf>
    <xf numFmtId="8" fontId="0" fillId="2" borderId="12" xfId="0" applyNumberFormat="1" applyFill="1" applyBorder="1" applyAlignment="1">
      <alignment horizontal="left" indent="1"/>
    </xf>
    <xf numFmtId="0" fontId="0" fillId="5" borderId="1" xfId="0" applyFill="1" applyBorder="1"/>
    <xf numFmtId="0" fontId="1" fillId="5" borderId="9" xfId="0" applyFont="1" applyFill="1" applyBorder="1" applyAlignment="1">
      <alignment wrapText="1"/>
    </xf>
    <xf numFmtId="0" fontId="1" fillId="5" borderId="9" xfId="0" applyFont="1" applyFill="1" applyBorder="1"/>
    <xf numFmtId="0" fontId="1" fillId="5" borderId="4" xfId="0" applyFont="1" applyFill="1" applyBorder="1" applyAlignment="1">
      <alignment wrapText="1"/>
    </xf>
    <xf numFmtId="0" fontId="1" fillId="6" borderId="1" xfId="0" applyFont="1" applyFill="1" applyBorder="1"/>
    <xf numFmtId="0" fontId="1" fillId="6" borderId="2" xfId="0" applyFont="1" applyFill="1" applyBorder="1"/>
    <xf numFmtId="0" fontId="1" fillId="6" borderId="3" xfId="0" applyFont="1" applyFill="1" applyBorder="1"/>
    <xf numFmtId="0" fontId="0" fillId="3" borderId="14" xfId="0" applyFill="1" applyBorder="1" applyAlignment="1">
      <alignment horizontal="left" indent="1"/>
    </xf>
    <xf numFmtId="8" fontId="0" fillId="3" borderId="7" xfId="0" applyNumberFormat="1" applyFill="1" applyBorder="1" applyAlignment="1">
      <alignment horizontal="left" indent="1"/>
    </xf>
    <xf numFmtId="8" fontId="0" fillId="3" borderId="8" xfId="0" applyNumberFormat="1" applyFill="1" applyBorder="1" applyAlignment="1">
      <alignment horizontal="left" indent="1"/>
    </xf>
    <xf numFmtId="0" fontId="0" fillId="3" borderId="15" xfId="0" applyFill="1" applyBorder="1" applyAlignment="1">
      <alignment horizontal="left" indent="1"/>
    </xf>
    <xf numFmtId="0" fontId="0" fillId="2" borderId="15" xfId="0" applyFill="1" applyBorder="1" applyAlignment="1">
      <alignment horizontal="left" indent="1"/>
    </xf>
    <xf numFmtId="0" fontId="1" fillId="6" borderId="13" xfId="0" applyFont="1" applyFill="1" applyBorder="1" applyAlignment="1">
      <alignment horizontal="left" indent="1"/>
    </xf>
    <xf numFmtId="8" fontId="1" fillId="6" borderId="5" xfId="0" applyNumberFormat="1" applyFont="1" applyFill="1" applyBorder="1" applyAlignment="1">
      <alignment horizontal="left" indent="1"/>
    </xf>
    <xf numFmtId="8" fontId="1" fillId="6" borderId="6" xfId="0" applyNumberFormat="1" applyFont="1" applyFill="1" applyBorder="1" applyAlignment="1">
      <alignment horizontal="left" indent="1"/>
    </xf>
    <xf numFmtId="0" fontId="1" fillId="6" borderId="15" xfId="0" applyFont="1" applyFill="1" applyBorder="1" applyAlignment="1">
      <alignment horizontal="left" indent="1"/>
    </xf>
    <xf numFmtId="8" fontId="1" fillId="6" borderId="10" xfId="0" applyNumberFormat="1" applyFont="1" applyFill="1" applyBorder="1" applyAlignment="1">
      <alignment horizontal="left" indent="1"/>
    </xf>
    <xf numFmtId="8" fontId="1" fillId="6" borderId="12" xfId="0" applyNumberFormat="1" applyFont="1" applyFill="1" applyBorder="1" applyAlignment="1">
      <alignment horizontal="left" indent="1"/>
    </xf>
    <xf numFmtId="0" fontId="1" fillId="6" borderId="14" xfId="0" applyFont="1" applyFill="1" applyBorder="1" applyAlignment="1">
      <alignment horizontal="left" indent="1"/>
    </xf>
    <xf numFmtId="8" fontId="1" fillId="6" borderId="7" xfId="0" applyNumberFormat="1" applyFont="1" applyFill="1" applyBorder="1" applyAlignment="1">
      <alignment horizontal="left" indent="1"/>
    </xf>
    <xf numFmtId="8" fontId="1" fillId="6" borderId="8" xfId="0" applyNumberFormat="1" applyFont="1" applyFill="1" applyBorder="1" applyAlignment="1">
      <alignment horizontal="left" indent="1"/>
    </xf>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left" wrapText="1"/>
    </xf>
    <xf numFmtId="8" fontId="1" fillId="0" borderId="0" xfId="0" applyNumberFormat="1" applyFont="1" applyAlignment="1">
      <alignment horizontal="left" wrapText="1"/>
    </xf>
    <xf numFmtId="0" fontId="2" fillId="7" borderId="0" xfId="0" applyFont="1" applyFill="1" applyAlignment="1">
      <alignment horizontal="left" indent="1"/>
    </xf>
    <xf numFmtId="8" fontId="2" fillId="7" borderId="0" xfId="0" applyNumberFormat="1" applyFont="1" applyFill="1" applyAlignment="1">
      <alignment horizontal="left" indent="1"/>
    </xf>
    <xf numFmtId="0" fontId="2" fillId="7" borderId="25" xfId="0" applyFont="1" applyFill="1" applyBorder="1" applyAlignment="1">
      <alignment horizontal="left"/>
    </xf>
    <xf numFmtId="8" fontId="2" fillId="7" borderId="26" xfId="0" applyNumberFormat="1" applyFont="1" applyFill="1" applyBorder="1" applyAlignment="1">
      <alignment horizontal="left"/>
    </xf>
    <xf numFmtId="8" fontId="2" fillId="7" borderId="27" xfId="0" applyNumberFormat="1" applyFont="1" applyFill="1" applyBorder="1" applyAlignment="1">
      <alignment horizontal="left"/>
    </xf>
    <xf numFmtId="0" fontId="2" fillId="7" borderId="28" xfId="0" applyFont="1" applyFill="1" applyBorder="1" applyAlignment="1">
      <alignment horizontal="left" indent="1"/>
    </xf>
    <xf numFmtId="40" fontId="2" fillId="7" borderId="0" xfId="0" applyNumberFormat="1" applyFont="1" applyFill="1" applyAlignment="1">
      <alignment horizontal="left" indent="1"/>
    </xf>
    <xf numFmtId="8" fontId="2" fillId="7" borderId="29" xfId="0" applyNumberFormat="1" applyFont="1" applyFill="1" applyBorder="1" applyAlignment="1">
      <alignment horizontal="left" indent="1"/>
    </xf>
    <xf numFmtId="0" fontId="2" fillId="7" borderId="30" xfId="0" applyFont="1" applyFill="1" applyBorder="1" applyAlignment="1">
      <alignment horizontal="left" indent="1"/>
    </xf>
    <xf numFmtId="40" fontId="2" fillId="7" borderId="31" xfId="0" applyNumberFormat="1" applyFont="1" applyFill="1" applyBorder="1" applyAlignment="1">
      <alignment horizontal="left" indent="1"/>
    </xf>
    <xf numFmtId="8" fontId="2" fillId="7" borderId="32" xfId="0" applyNumberFormat="1" applyFont="1" applyFill="1" applyBorder="1" applyAlignment="1">
      <alignment horizontal="left" indent="1"/>
    </xf>
    <xf numFmtId="0" fontId="4" fillId="3" borderId="0" xfId="0" applyFont="1" applyFill="1"/>
    <xf numFmtId="0" fontId="2" fillId="4" borderId="23" xfId="0" applyFont="1" applyFill="1" applyBorder="1" applyAlignment="1">
      <alignment horizontal="left"/>
    </xf>
    <xf numFmtId="0" fontId="2" fillId="4" borderId="16" xfId="0" applyFont="1" applyFill="1" applyBorder="1" applyAlignment="1">
      <alignment horizontal="left"/>
    </xf>
    <xf numFmtId="8" fontId="2" fillId="4" borderId="24" xfId="0" applyNumberFormat="1" applyFont="1" applyFill="1" applyBorder="1" applyAlignment="1">
      <alignment horizontal="left"/>
    </xf>
    <xf numFmtId="0" fontId="2" fillId="4" borderId="33" xfId="0" applyFont="1" applyFill="1" applyBorder="1" applyAlignment="1">
      <alignment horizontal="left"/>
    </xf>
    <xf numFmtId="0" fontId="2" fillId="4" borderId="34" xfId="0" applyFont="1" applyFill="1" applyBorder="1" applyAlignment="1">
      <alignment horizontal="left"/>
    </xf>
    <xf numFmtId="8" fontId="2" fillId="4" borderId="35" xfId="0" applyNumberFormat="1" applyFont="1" applyFill="1" applyBorder="1" applyAlignment="1">
      <alignment horizontal="left" indent="1"/>
    </xf>
    <xf numFmtId="0" fontId="4" fillId="0" borderId="0" xfId="0" applyFont="1" applyAlignment="1">
      <alignment horizontal="left"/>
    </xf>
    <xf numFmtId="0" fontId="3" fillId="0" borderId="0" xfId="0" applyFont="1" applyAlignment="1">
      <alignment horizontal="left"/>
    </xf>
    <xf numFmtId="0" fontId="4" fillId="2" borderId="0" xfId="0" applyFont="1" applyFill="1" applyAlignment="1">
      <alignment horizontal="left"/>
    </xf>
    <xf numFmtId="8" fontId="4" fillId="2" borderId="0" xfId="0" applyNumberFormat="1" applyFont="1" applyFill="1" applyAlignment="1">
      <alignment horizontal="left"/>
    </xf>
    <xf numFmtId="0" fontId="3" fillId="2" borderId="0" xfId="0" applyFont="1" applyFill="1" applyAlignment="1">
      <alignment horizontal="right"/>
    </xf>
    <xf numFmtId="0" fontId="2" fillId="7" borderId="0" xfId="0" applyFont="1" applyFill="1" applyAlignment="1">
      <alignment horizontal="right" indent="1"/>
    </xf>
    <xf numFmtId="0" fontId="1" fillId="0" borderId="0" xfId="0" applyFont="1"/>
    <xf numFmtId="0" fontId="9" fillId="0" borderId="0" xfId="0" applyFont="1"/>
    <xf numFmtId="0" fontId="13" fillId="0" borderId="0" xfId="0" applyFont="1"/>
    <xf numFmtId="0" fontId="13" fillId="2" borderId="22" xfId="0" applyFont="1" applyFill="1" applyBorder="1" applyAlignment="1">
      <alignment horizontal="left" indent="1"/>
    </xf>
    <xf numFmtId="0" fontId="13" fillId="2" borderId="23" xfId="0" applyFont="1" applyFill="1" applyBorder="1" applyAlignment="1">
      <alignment horizontal="left" indent="1"/>
    </xf>
    <xf numFmtId="0" fontId="9" fillId="2" borderId="42" xfId="0" applyFont="1" applyFill="1" applyBorder="1" applyAlignment="1">
      <alignment horizontal="left" indent="1"/>
    </xf>
    <xf numFmtId="6" fontId="9" fillId="2" borderId="42" xfId="0" applyNumberFormat="1" applyFont="1" applyFill="1" applyBorder="1" applyAlignment="1">
      <alignment horizontal="left" indent="1"/>
    </xf>
    <xf numFmtId="9" fontId="9" fillId="2" borderId="42" xfId="1" applyFont="1" applyFill="1" applyBorder="1" applyAlignment="1">
      <alignment horizontal="left" indent="1"/>
    </xf>
    <xf numFmtId="6" fontId="9" fillId="2" borderId="24" xfId="0" applyNumberFormat="1" applyFont="1" applyFill="1" applyBorder="1" applyAlignment="1">
      <alignment horizontal="left" indent="1"/>
    </xf>
    <xf numFmtId="8" fontId="0" fillId="3" borderId="5" xfId="0" applyNumberFormat="1" applyFill="1" applyBorder="1" applyAlignment="1">
      <alignment horizontal="left" indent="1"/>
    </xf>
    <xf numFmtId="8" fontId="0" fillId="3" borderId="6" xfId="0" applyNumberFormat="1" applyFill="1" applyBorder="1" applyAlignment="1">
      <alignment horizontal="left" indent="1"/>
    </xf>
    <xf numFmtId="0" fontId="0" fillId="3" borderId="13" xfId="0" applyFill="1" applyBorder="1" applyAlignment="1">
      <alignment horizontal="left" indent="1"/>
    </xf>
    <xf numFmtId="164" fontId="0" fillId="0" borderId="0" xfId="0" applyNumberFormat="1"/>
    <xf numFmtId="0" fontId="2" fillId="4" borderId="45" xfId="0" applyFont="1" applyFill="1" applyBorder="1"/>
    <xf numFmtId="8" fontId="2" fillId="4" borderId="46" xfId="0" applyNumberFormat="1" applyFont="1" applyFill="1" applyBorder="1" applyAlignment="1">
      <alignment horizontal="left"/>
    </xf>
    <xf numFmtId="164" fontId="2" fillId="4" borderId="47" xfId="0" applyNumberFormat="1" applyFont="1" applyFill="1" applyBorder="1"/>
    <xf numFmtId="0" fontId="2" fillId="4" borderId="48" xfId="0" applyFont="1" applyFill="1" applyBorder="1" applyAlignment="1">
      <alignment horizontal="left" indent="1"/>
    </xf>
    <xf numFmtId="8" fontId="2" fillId="4" borderId="49" xfId="0" applyNumberFormat="1" applyFont="1" applyFill="1" applyBorder="1" applyAlignment="1">
      <alignment horizontal="left" indent="1"/>
    </xf>
    <xf numFmtId="164" fontId="2" fillId="4" borderId="50" xfId="0" applyNumberFormat="1" applyFont="1" applyFill="1" applyBorder="1"/>
    <xf numFmtId="0" fontId="0" fillId="2" borderId="22" xfId="0" applyFill="1" applyBorder="1" applyAlignment="1">
      <alignment horizontal="left" indent="1"/>
    </xf>
    <xf numFmtId="8" fontId="0" fillId="4" borderId="5" xfId="0" applyNumberFormat="1" applyFill="1" applyBorder="1" applyAlignment="1">
      <alignment horizontal="left" indent="1"/>
    </xf>
    <xf numFmtId="8" fontId="0" fillId="4" borderId="10" xfId="0" applyNumberFormat="1" applyFill="1" applyBorder="1" applyAlignment="1">
      <alignment horizontal="left" indent="1"/>
    </xf>
    <xf numFmtId="8" fontId="0" fillId="4" borderId="7" xfId="0" applyNumberFormat="1" applyFill="1" applyBorder="1" applyAlignment="1">
      <alignment horizontal="left" indent="1"/>
    </xf>
    <xf numFmtId="0" fontId="16" fillId="3" borderId="14" xfId="0" applyFont="1" applyFill="1" applyBorder="1" applyAlignment="1">
      <alignment horizontal="left" indent="1"/>
    </xf>
    <xf numFmtId="8" fontId="16" fillId="3" borderId="7" xfId="0" applyNumberFormat="1" applyFont="1" applyFill="1" applyBorder="1" applyAlignment="1">
      <alignment horizontal="left" indent="1"/>
    </xf>
    <xf numFmtId="8" fontId="16" fillId="3" borderId="8" xfId="0" applyNumberFormat="1" applyFont="1" applyFill="1" applyBorder="1" applyAlignment="1">
      <alignment horizontal="left" indent="1"/>
    </xf>
    <xf numFmtId="0" fontId="16" fillId="3" borderId="0" xfId="0" applyFont="1" applyFill="1"/>
    <xf numFmtId="0" fontId="0" fillId="0" borderId="0" xfId="0" applyAlignment="1">
      <alignment horizontal="center"/>
    </xf>
    <xf numFmtId="8" fontId="0" fillId="0" borderId="7" xfId="0" applyNumberFormat="1" applyBorder="1" applyAlignment="1">
      <alignment horizontal="left" indent="1"/>
    </xf>
    <xf numFmtId="44" fontId="0" fillId="0" borderId="0" xfId="3" applyFont="1" applyAlignment="1">
      <alignment horizontal="left" indent="1"/>
    </xf>
    <xf numFmtId="44" fontId="0" fillId="3" borderId="0" xfId="3" applyFont="1" applyFill="1"/>
    <xf numFmtId="44" fontId="0" fillId="3" borderId="0" xfId="0" applyNumberFormat="1" applyFill="1"/>
    <xf numFmtId="0" fontId="0" fillId="2" borderId="57" xfId="0" applyFill="1" applyBorder="1"/>
    <xf numFmtId="0" fontId="0" fillId="2" borderId="52" xfId="0" applyFill="1" applyBorder="1"/>
    <xf numFmtId="0" fontId="3" fillId="2" borderId="53" xfId="0" applyFont="1" applyFill="1" applyBorder="1" applyAlignment="1">
      <alignment horizontal="right"/>
    </xf>
    <xf numFmtId="0" fontId="1" fillId="2" borderId="54" xfId="0" applyFont="1" applyFill="1" applyBorder="1" applyAlignment="1">
      <alignment horizontal="right"/>
    </xf>
    <xf numFmtId="6" fontId="1" fillId="2" borderId="60" xfId="0" applyNumberFormat="1" applyFont="1" applyFill="1" applyBorder="1" applyAlignment="1">
      <alignment horizontal="left" indent="1"/>
    </xf>
    <xf numFmtId="6" fontId="1" fillId="2" borderId="55" xfId="0" applyNumberFormat="1" applyFont="1" applyFill="1" applyBorder="1" applyAlignment="1">
      <alignment horizontal="left" indent="1"/>
    </xf>
    <xf numFmtId="0" fontId="0" fillId="2" borderId="61" xfId="0" applyFill="1" applyBorder="1"/>
    <xf numFmtId="0" fontId="0" fillId="3" borderId="51" xfId="0" applyFill="1" applyBorder="1"/>
    <xf numFmtId="0" fontId="2" fillId="4" borderId="2" xfId="0" applyFont="1" applyFill="1" applyBorder="1" applyProtection="1">
      <protection locked="0"/>
    </xf>
    <xf numFmtId="0" fontId="0" fillId="0" borderId="0" xfId="0" applyAlignment="1" applyProtection="1">
      <alignment horizontal="left" indent="1"/>
      <protection locked="0"/>
    </xf>
    <xf numFmtId="8" fontId="0" fillId="0" borderId="0" xfId="0" applyNumberFormat="1" applyAlignment="1" applyProtection="1">
      <alignment horizontal="left" indent="1"/>
      <protection locked="0"/>
    </xf>
    <xf numFmtId="0" fontId="7" fillId="0" borderId="0" xfId="2" applyAlignment="1" applyProtection="1">
      <alignment horizontal="left" indent="1"/>
      <protection locked="0"/>
    </xf>
    <xf numFmtId="0" fontId="0" fillId="0" borderId="0" xfId="0" applyAlignment="1" applyProtection="1">
      <alignment horizontal="center"/>
      <protection locked="0"/>
    </xf>
    <xf numFmtId="0" fontId="0" fillId="0" borderId="36" xfId="0" applyBorder="1" applyAlignment="1" applyProtection="1">
      <alignment horizontal="left" indent="1"/>
      <protection locked="0"/>
    </xf>
    <xf numFmtId="0" fontId="0" fillId="0" borderId="37" xfId="0" applyBorder="1" applyAlignment="1" applyProtection="1">
      <alignment horizontal="left" indent="1"/>
      <protection locked="0"/>
    </xf>
    <xf numFmtId="8" fontId="0" fillId="0" borderId="38" xfId="0" applyNumberFormat="1" applyBorder="1" applyAlignment="1" applyProtection="1">
      <alignment horizontal="left" indent="1"/>
      <protection locked="0"/>
    </xf>
    <xf numFmtId="0" fontId="0" fillId="0" borderId="39" xfId="0" applyBorder="1" applyAlignment="1" applyProtection="1">
      <alignment horizontal="left" indent="1"/>
      <protection locked="0"/>
    </xf>
    <xf numFmtId="0" fontId="0" fillId="0" borderId="40" xfId="0" applyBorder="1" applyAlignment="1" applyProtection="1">
      <alignment horizontal="left" indent="1"/>
      <protection locked="0"/>
    </xf>
    <xf numFmtId="8" fontId="0" fillId="0" borderId="41" xfId="0" applyNumberFormat="1" applyBorder="1" applyAlignment="1" applyProtection="1">
      <alignment horizontal="left" indent="1"/>
      <protection locked="0"/>
    </xf>
    <xf numFmtId="0" fontId="13" fillId="0" borderId="62" xfId="0" applyFont="1" applyBorder="1"/>
    <xf numFmtId="0" fontId="13" fillId="2" borderId="63" xfId="0" applyFont="1" applyFill="1" applyBorder="1" applyAlignment="1">
      <alignment horizontal="left" indent="1"/>
    </xf>
    <xf numFmtId="0" fontId="13" fillId="0" borderId="64" xfId="0" applyFont="1" applyBorder="1"/>
    <xf numFmtId="8" fontId="9" fillId="2" borderId="65" xfId="3" applyNumberFormat="1" applyFont="1" applyFill="1" applyBorder="1" applyAlignment="1" applyProtection="1">
      <alignment horizontal="left" indent="1"/>
      <protection locked="0"/>
    </xf>
    <xf numFmtId="0" fontId="1" fillId="0" borderId="15" xfId="0" applyFont="1" applyBorder="1" applyAlignment="1">
      <alignment horizontal="left" indent="2"/>
    </xf>
    <xf numFmtId="8" fontId="1" fillId="0" borderId="2" xfId="3" applyNumberFormat="1" applyFont="1" applyFill="1" applyBorder="1" applyAlignment="1" applyProtection="1">
      <alignment horizontal="left" indent="1"/>
      <protection locked="0"/>
    </xf>
    <xf numFmtId="8" fontId="1" fillId="3" borderId="10" xfId="3" applyNumberFormat="1" applyFont="1" applyFill="1" applyBorder="1" applyAlignment="1">
      <alignment horizontal="left" indent="1"/>
    </xf>
    <xf numFmtId="8" fontId="0" fillId="0" borderId="0" xfId="3" applyNumberFormat="1" applyFont="1" applyAlignment="1">
      <alignment horizontal="left"/>
    </xf>
    <xf numFmtId="8" fontId="1" fillId="0" borderId="2" xfId="0" applyNumberFormat="1" applyFont="1" applyBorder="1" applyAlignment="1" applyProtection="1">
      <alignment horizontal="left" indent="1"/>
      <protection locked="0"/>
    </xf>
    <xf numFmtId="0" fontId="0" fillId="9" borderId="0" xfId="0" applyFill="1"/>
    <xf numFmtId="44" fontId="0" fillId="9" borderId="0" xfId="3" applyFont="1" applyFill="1"/>
    <xf numFmtId="0" fontId="2" fillId="4" borderId="56" xfId="0" applyFont="1" applyFill="1" applyBorder="1"/>
    <xf numFmtId="0" fontId="1" fillId="4" borderId="2" xfId="0" applyFont="1" applyFill="1" applyBorder="1"/>
    <xf numFmtId="0" fontId="1" fillId="4" borderId="2" xfId="0" applyFont="1" applyFill="1" applyBorder="1" applyAlignment="1">
      <alignment wrapText="1"/>
    </xf>
    <xf numFmtId="0" fontId="1" fillId="4" borderId="3" xfId="0" applyFont="1" applyFill="1" applyBorder="1" applyAlignment="1">
      <alignment wrapText="1"/>
    </xf>
    <xf numFmtId="0" fontId="1" fillId="8" borderId="2" xfId="0" applyFont="1" applyFill="1" applyBorder="1" applyProtection="1">
      <protection locked="0"/>
    </xf>
    <xf numFmtId="0" fontId="9" fillId="2" borderId="42" xfId="0" applyFont="1" applyFill="1" applyBorder="1" applyAlignment="1" applyProtection="1">
      <alignment horizontal="left" indent="1"/>
      <protection locked="0"/>
    </xf>
    <xf numFmtId="44" fontId="1" fillId="8" borderId="2" xfId="3" applyFont="1" applyFill="1" applyBorder="1" applyProtection="1">
      <protection locked="0"/>
    </xf>
    <xf numFmtId="0" fontId="8" fillId="3" borderId="0" xfId="0" applyFont="1" applyFill="1" applyAlignment="1">
      <alignment horizontal="left" wrapText="1"/>
    </xf>
    <xf numFmtId="0" fontId="0" fillId="9" borderId="0" xfId="0" applyFill="1" applyAlignment="1">
      <alignment horizontal="center"/>
    </xf>
    <xf numFmtId="0" fontId="2" fillId="4" borderId="19" xfId="0" applyFont="1" applyFill="1" applyBorder="1" applyAlignment="1">
      <alignment horizontal="left"/>
    </xf>
    <xf numFmtId="0" fontId="2" fillId="4" borderId="20" xfId="0" applyFont="1" applyFill="1" applyBorder="1" applyAlignment="1">
      <alignment horizontal="left"/>
    </xf>
    <xf numFmtId="0" fontId="2" fillId="4" borderId="21" xfId="0" applyFont="1" applyFill="1" applyBorder="1" applyAlignment="1">
      <alignment horizontal="left"/>
    </xf>
    <xf numFmtId="0" fontId="3" fillId="2" borderId="17" xfId="0" applyFont="1" applyFill="1" applyBorder="1" applyAlignment="1">
      <alignment horizontal="left" indent="1"/>
    </xf>
    <xf numFmtId="0" fontId="3" fillId="2" borderId="0" xfId="0" applyFont="1" applyFill="1" applyAlignment="1">
      <alignment horizontal="center"/>
    </xf>
    <xf numFmtId="0" fontId="5" fillId="0" borderId="0" xfId="0" applyFont="1" applyAlignment="1">
      <alignment horizontal="left" vertical="top" wrapText="1" indent="1"/>
    </xf>
    <xf numFmtId="44" fontId="3" fillId="2" borderId="18" xfId="3" applyFont="1" applyFill="1" applyBorder="1" applyAlignment="1" applyProtection="1">
      <alignment horizontal="left" indent="1"/>
      <protection locked="0"/>
    </xf>
    <xf numFmtId="44" fontId="3" fillId="2" borderId="59" xfId="3" applyFont="1" applyFill="1" applyBorder="1" applyAlignment="1" applyProtection="1">
      <alignment horizontal="left" indent="1"/>
      <protection locked="0"/>
    </xf>
    <xf numFmtId="0" fontId="8" fillId="3" borderId="0" xfId="0" applyFont="1" applyFill="1" applyAlignment="1">
      <alignment horizontal="left" wrapText="1"/>
    </xf>
    <xf numFmtId="0" fontId="3" fillId="2" borderId="17" xfId="0" applyFont="1" applyFill="1" applyBorder="1" applyAlignment="1" applyProtection="1">
      <alignment horizontal="left" indent="1"/>
      <protection locked="0"/>
    </xf>
    <xf numFmtId="0" fontId="3" fillId="2" borderId="58" xfId="0" applyFont="1" applyFill="1" applyBorder="1" applyAlignment="1" applyProtection="1">
      <alignment horizontal="left" indent="1"/>
      <protection locked="0"/>
    </xf>
    <xf numFmtId="0" fontId="3" fillId="2" borderId="18" xfId="0" applyFont="1" applyFill="1" applyBorder="1" applyAlignment="1" applyProtection="1">
      <alignment horizontal="left" indent="1"/>
      <protection locked="0"/>
    </xf>
    <xf numFmtId="0" fontId="3" fillId="2" borderId="59" xfId="0" applyFont="1" applyFill="1" applyBorder="1" applyAlignment="1" applyProtection="1">
      <alignment horizontal="left" indent="1"/>
      <protection locked="0"/>
    </xf>
    <xf numFmtId="38" fontId="3" fillId="2" borderId="18" xfId="0" applyNumberFormat="1" applyFont="1" applyFill="1" applyBorder="1" applyAlignment="1" applyProtection="1">
      <alignment horizontal="left" indent="1"/>
      <protection locked="0"/>
    </xf>
    <xf numFmtId="38" fontId="3" fillId="2" borderId="59" xfId="0" applyNumberFormat="1" applyFont="1" applyFill="1" applyBorder="1" applyAlignment="1" applyProtection="1">
      <alignment horizontal="left" indent="1"/>
      <protection locked="0"/>
    </xf>
    <xf numFmtId="0" fontId="10" fillId="7" borderId="0" xfId="2" applyFont="1" applyFill="1" applyAlignment="1">
      <alignment horizontal="left" vertical="top" wrapText="1" indent="1"/>
    </xf>
    <xf numFmtId="0" fontId="10" fillId="7" borderId="29" xfId="2" applyFont="1" applyFill="1" applyBorder="1" applyAlignment="1">
      <alignment horizontal="left" vertical="top" wrapText="1" indent="1"/>
    </xf>
    <xf numFmtId="0" fontId="12" fillId="7" borderId="0" xfId="0" applyFont="1" applyFill="1" applyAlignment="1">
      <alignment horizontal="left" vertical="top" wrapText="1" indent="1"/>
    </xf>
    <xf numFmtId="0" fontId="12" fillId="7" borderId="29" xfId="0" applyFont="1" applyFill="1" applyBorder="1" applyAlignment="1">
      <alignment horizontal="left" vertical="top" wrapText="1" indent="1"/>
    </xf>
    <xf numFmtId="0" fontId="3" fillId="2" borderId="0" xfId="0" applyFont="1" applyFill="1" applyAlignment="1">
      <alignment horizontal="center" wrapText="1"/>
    </xf>
    <xf numFmtId="0" fontId="17" fillId="0" borderId="0" xfId="2" applyFont="1" applyAlignment="1">
      <alignment horizontal="center"/>
    </xf>
    <xf numFmtId="0" fontId="14" fillId="4" borderId="43" xfId="0" applyFont="1" applyFill="1" applyBorder="1" applyAlignment="1">
      <alignment horizontal="left"/>
    </xf>
    <xf numFmtId="0" fontId="14" fillId="4" borderId="44" xfId="0" applyFont="1" applyFill="1" applyBorder="1" applyAlignment="1">
      <alignment horizontal="left"/>
    </xf>
    <xf numFmtId="0" fontId="14" fillId="4" borderId="19" xfId="0" applyFont="1" applyFill="1" applyBorder="1" applyAlignment="1">
      <alignment horizontal="left" wrapText="1" indent="1"/>
    </xf>
    <xf numFmtId="0" fontId="14" fillId="4" borderId="21" xfId="0" applyFont="1" applyFill="1" applyBorder="1" applyAlignment="1">
      <alignment horizontal="left" wrapText="1" indent="1"/>
    </xf>
    <xf numFmtId="0" fontId="14" fillId="4" borderId="22" xfId="0" applyFont="1" applyFill="1" applyBorder="1" applyAlignment="1">
      <alignment horizontal="left" wrapText="1" indent="1"/>
    </xf>
    <xf numFmtId="0" fontId="14" fillId="4" borderId="42" xfId="0" applyFont="1" applyFill="1" applyBorder="1" applyAlignment="1">
      <alignment horizontal="left" wrapText="1" indent="1"/>
    </xf>
    <xf numFmtId="0" fontId="14" fillId="4" borderId="23" xfId="0" applyFont="1" applyFill="1" applyBorder="1" applyAlignment="1">
      <alignment horizontal="left" wrapText="1" indent="1"/>
    </xf>
    <xf numFmtId="0" fontId="14" fillId="4" borderId="24" xfId="0" applyFont="1" applyFill="1" applyBorder="1" applyAlignment="1">
      <alignment horizontal="left" wrapText="1" indent="1"/>
    </xf>
    <xf numFmtId="0" fontId="9" fillId="2" borderId="19" xfId="0" applyFont="1" applyFill="1" applyBorder="1" applyAlignment="1" applyProtection="1">
      <alignment horizontal="left" vertical="top" wrapText="1" indent="1"/>
      <protection locked="0"/>
    </xf>
    <xf numFmtId="0" fontId="9" fillId="2" borderId="21" xfId="0" applyFont="1" applyFill="1" applyBorder="1" applyAlignment="1" applyProtection="1">
      <alignment horizontal="left" vertical="top" wrapText="1" indent="1"/>
      <protection locked="0"/>
    </xf>
    <xf numFmtId="0" fontId="9" fillId="2" borderId="22" xfId="0" applyFont="1" applyFill="1" applyBorder="1" applyAlignment="1" applyProtection="1">
      <alignment horizontal="left" vertical="top" wrapText="1" indent="1"/>
      <protection locked="0"/>
    </xf>
    <xf numFmtId="0" fontId="9" fillId="2" borderId="42" xfId="0" applyFont="1" applyFill="1" applyBorder="1" applyAlignment="1" applyProtection="1">
      <alignment horizontal="left" vertical="top" wrapText="1" indent="1"/>
      <protection locked="0"/>
    </xf>
    <xf numFmtId="0" fontId="9" fillId="2" borderId="23" xfId="0" applyFont="1" applyFill="1" applyBorder="1" applyAlignment="1" applyProtection="1">
      <alignment horizontal="left" vertical="top" wrapText="1" indent="1"/>
      <protection locked="0"/>
    </xf>
    <xf numFmtId="0" fontId="9" fillId="2" borderId="24" xfId="0" applyFont="1" applyFill="1" applyBorder="1" applyAlignment="1" applyProtection="1">
      <alignment horizontal="left" vertical="top" wrapText="1" indent="1"/>
      <protection locked="0"/>
    </xf>
    <xf numFmtId="0" fontId="14" fillId="4" borderId="19" xfId="0" applyFont="1" applyFill="1" applyBorder="1" applyAlignment="1">
      <alignment horizontal="left"/>
    </xf>
    <xf numFmtId="0" fontId="14" fillId="4" borderId="21" xfId="0" applyFont="1" applyFill="1" applyBorder="1" applyAlignment="1">
      <alignment horizontal="left"/>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1"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42" xfId="0" applyFont="1" applyFill="1" applyBorder="1" applyAlignment="1">
      <alignment horizontal="left" vertical="top" wrapText="1"/>
    </xf>
    <xf numFmtId="0" fontId="2" fillId="4" borderId="19" xfId="0" applyFont="1" applyFill="1" applyBorder="1" applyAlignment="1">
      <alignment horizontal="left" vertical="top" wrapText="1"/>
    </xf>
    <xf numFmtId="0" fontId="16" fillId="0" borderId="0" xfId="0" applyFont="1" applyAlignment="1">
      <alignment horizontal="left" vertical="top" wrapText="1" indent="1"/>
    </xf>
    <xf numFmtId="0" fontId="8" fillId="2" borderId="22" xfId="0" applyFont="1" applyFill="1" applyBorder="1" applyAlignment="1" applyProtection="1">
      <alignment horizontal="left" vertical="top" wrapText="1" indent="1"/>
      <protection locked="0"/>
    </xf>
    <xf numFmtId="0" fontId="8" fillId="2" borderId="0" xfId="0" applyFont="1" applyFill="1" applyAlignment="1" applyProtection="1">
      <alignment horizontal="left" vertical="top" wrapText="1" indent="1"/>
      <protection locked="0"/>
    </xf>
    <xf numFmtId="0" fontId="8" fillId="2" borderId="42" xfId="0" applyFont="1" applyFill="1" applyBorder="1" applyAlignment="1" applyProtection="1">
      <alignment horizontal="left" vertical="top" wrapText="1" indent="1"/>
      <protection locked="0"/>
    </xf>
    <xf numFmtId="0" fontId="8" fillId="2" borderId="23" xfId="0" applyFont="1" applyFill="1" applyBorder="1" applyAlignment="1" applyProtection="1">
      <alignment horizontal="left" vertical="top" wrapText="1" indent="1"/>
      <protection locked="0"/>
    </xf>
    <xf numFmtId="0" fontId="8" fillId="2" borderId="16" xfId="0" applyFont="1" applyFill="1" applyBorder="1" applyAlignment="1" applyProtection="1">
      <alignment horizontal="left" vertical="top" wrapText="1" indent="1"/>
      <protection locked="0"/>
    </xf>
    <xf numFmtId="0" fontId="8" fillId="2" borderId="24" xfId="0" applyFont="1" applyFill="1" applyBorder="1" applyAlignment="1" applyProtection="1">
      <alignment horizontal="left" vertical="top" wrapText="1" indent="1"/>
      <protection locked="0"/>
    </xf>
  </cellXfs>
  <cellStyles count="4">
    <cellStyle name="Currency" xfId="3" builtinId="4"/>
    <cellStyle name="Hyperlink" xfId="2" builtinId="8"/>
    <cellStyle name="Normal" xfId="0" builtinId="0"/>
    <cellStyle name="Percent" xfId="1" builtinId="5"/>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864C"/>
        </patternFill>
      </fill>
    </dxf>
    <dxf>
      <fill>
        <patternFill>
          <bgColor theme="3" tint="0.79998168889431442"/>
        </patternFill>
      </fill>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bgColor theme="3" tint="0.79998168889431442"/>
        </patternFill>
      </fill>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numFmt numFmtId="12" formatCode="&quot;$&quot;#,##0.00_);[Red]\(&quot;$&quot;#,##0.00\)"/>
      <alignment horizontal="left" vertical="bottom" textRotation="0" wrapText="0" indent="1" justifyLastLine="0" shrinkToFit="0" readingOrder="0"/>
    </dxf>
    <dxf>
      <numFmt numFmtId="12" formatCode="&quot;$&quot;#,##0.00_);[Red]\(&quot;$&quot;#,##0.00\)"/>
      <alignment horizontal="left" vertical="bottom" textRotation="0" wrapText="0" indent="1" justifyLastLine="0" shrinkToFit="0" readingOrder="0"/>
      <protection locked="0" hidden="0"/>
    </dxf>
    <dxf>
      <numFmt numFmtId="12" formatCode="&quot;$&quot;#,##0.00_);[Red]\(&quot;$&quot;#,##0.00\)"/>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dxf>
    <dxf>
      <font>
        <b/>
        <i val="0"/>
        <strike val="0"/>
        <condense val="0"/>
        <extend val="0"/>
        <outline val="0"/>
        <shadow val="0"/>
        <u val="none"/>
        <vertAlign val="baseline"/>
        <sz val="11"/>
        <color theme="1"/>
        <name val="Aptos Narrow"/>
        <family val="2"/>
        <scheme val="minor"/>
      </font>
      <numFmt numFmtId="12" formatCode="&quot;$&quot;#,##0.00_);[Red]\(&quot;$&quot;#,##0.00\)"/>
      <alignment horizontal="left" vertical="bottom" textRotation="0" wrapText="1" indent="0" justifyLastLine="0" shrinkToFit="0" readingOrder="0"/>
    </dxf>
  </dxfs>
  <tableStyles count="0" defaultTableStyle="TableStyleMedium2" defaultPivotStyle="PivotStyleLight16"/>
  <colors>
    <mruColors>
      <color rgb="FFEE8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140804</xdr:colOff>
      <xdr:row>0</xdr:row>
      <xdr:rowOff>8283</xdr:rowOff>
    </xdr:from>
    <xdr:to>
      <xdr:col>2</xdr:col>
      <xdr:colOff>24156</xdr:colOff>
      <xdr:row>4</xdr:row>
      <xdr:rowOff>20929</xdr:rowOff>
    </xdr:to>
    <xdr:pic>
      <xdr:nvPicPr>
        <xdr:cNvPr id="3" name="Picture 2">
          <a:extLst>
            <a:ext uri="{FF2B5EF4-FFF2-40B4-BE49-F238E27FC236}">
              <a16:creationId xmlns:a16="http://schemas.microsoft.com/office/drawing/2014/main" id="{DB92DF06-890B-AEB9-4B56-FCD36E0E25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195" y="8283"/>
          <a:ext cx="3635374" cy="7829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eletos, Jason" id="{4063D783-5D9C-4E4D-AB38-568C0AF0FE52}" userId="S::js412@gatech.edu::21ce816c-64d4-4e71-934d-1ba8341051a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895C72-654E-4F36-89DC-A5EBB829DE9A}" name="Table1" displayName="Table1" ref="A11:J32" totalsRowShown="0" headerRowDxfId="31" dataDxfId="30">
  <autoFilter ref="A11:J32" xr:uid="{59895C72-654E-4F36-89DC-A5EBB829DE9A}"/>
  <sortState xmlns:xlrd2="http://schemas.microsoft.com/office/spreadsheetml/2017/richdata2" ref="A12:J32">
    <sortCondition descending="1" ref="B11:B32"/>
  </sortState>
  <tableColumns count="10">
    <tableColumn id="1" xr3:uid="{E36ACCD1-22DA-4504-9684-5CE566515A9C}" name="Full_x000a_Name" dataDxfId="29"/>
    <tableColumn id="2" xr3:uid="{0DB15640-796D-41A0-86A0-F41222482D23}" name="Email_x000a_Address" dataDxfId="28"/>
    <tableColumn id="3" xr3:uid="{D79D5F9E-BC53-4220-9F89-9897D8D6E40C}" name="Program_x000a_Role" dataDxfId="27"/>
    <tableColumn id="4" xr3:uid="{DE6BF1B6-AFDA-4754-B1E6-B24CFB7E91A8}" name="Employee_x000a_Class" dataDxfId="26"/>
    <tableColumn id="10" xr3:uid="{BCA4B96C-2780-414F-BDEF-587163F2C293}" name="Charged_x000a_To Prog Tuition?" dataDxfId="25"/>
    <tableColumn id="5" xr3:uid="{4E989DF3-AB67-4BB9-9B32-5955C75749F1}" name="Home_x000a_Department" dataDxfId="24"/>
    <tableColumn id="6" xr3:uid="{F1D8FB27-F199-4FF7-9375-090800539E2E}" name="Home Department_x000a_Faculty Affairs/HR Rep" dataDxfId="23"/>
    <tableColumn id="7" xr3:uid="{0A0BEE03-4D30-4B70-9FA6-63D11B6C2BDA}" name="Salary_x000a_Amount" dataDxfId="22"/>
    <tableColumn id="8" xr3:uid="{8906CB4D-B27A-4450-B48C-610D27FF174D}" name="Fringe_x000a_Amount" dataDxfId="21"/>
    <tableColumn id="9" xr3:uid="{77FB3183-EBDA-400F-B235-4EF52C4AB361}" name="Fully_x000a_Loaded" dataDxfId="20">
      <calculatedColumnFormula>Table1[[#This Row],[Salary
Amount]]+Table1[[#This Row],[Fringe
Amount]]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gt colors">
      <a:dk1>
        <a:srgbClr val="003057"/>
      </a:dk1>
      <a:lt1>
        <a:srgbClr val="FFFFFF"/>
      </a:lt1>
      <a:dk2>
        <a:srgbClr val="B3A369"/>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6" dT="2025-12-03T19:20:44.16" personId="{4063D783-5D9C-4E4D-AB38-568C0AF0FE52}" id="{F0CCF9C1-AC0E-4A70-8DE8-55710DF91454}">
    <text>Please enter the Instructional worktag that the program will use for tuition revenue and expenses here</text>
  </threadedComment>
  <threadedComment ref="D16" dT="2025-12-03T19:20:55.05" personId="{4063D783-5D9C-4E4D-AB38-568C0AF0FE52}" id="{64120038-0A34-45BA-94AA-C4B61A297DAC}">
    <text>Please enter the DSS worktag that the program will use for program fee revenue and expenses here</text>
  </threadedComment>
</ThreadedComments>
</file>

<file path=xl/threadedComments/threadedComment2.xml><?xml version="1.0" encoding="utf-8"?>
<ThreadedComments xmlns="http://schemas.microsoft.com/office/spreadsheetml/2018/threadedcomments" xmlns:x="http://schemas.openxmlformats.org/spreadsheetml/2006/main">
  <threadedComment ref="C27" dT="2026-06-22T18:49:08.03" personId="{4063D783-5D9C-4E4D-AB38-568C0AF0FE52}" id="{F6CA9D26-D6C4-469E-AB01-19E6258148E6}">
    <text>Total should match program fee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sp.gatech.edu/rates" TargetMode="External"/><Relationship Id="rId1" Type="http://schemas.openxmlformats.org/officeDocument/2006/relationships/hyperlink" Target="https://policylibrary.gatech.edu/business-finance/fringe-benefits-cost-rat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93CF-2655-4396-8314-22FF22F781A2}">
  <sheetPr codeName="Sheet2">
    <pageSetUpPr fitToPage="1"/>
  </sheetPr>
  <dimension ref="A4:I368"/>
  <sheetViews>
    <sheetView zoomScale="115" zoomScaleNormal="115" workbookViewId="0">
      <selection activeCell="F22" sqref="F22"/>
    </sheetView>
  </sheetViews>
  <sheetFormatPr defaultColWidth="8.7109375" defaultRowHeight="15" x14ac:dyDescent="0.25"/>
  <cols>
    <col min="1" max="1" width="1.42578125" style="4" customWidth="1"/>
    <col min="2" max="2" width="56.28515625" style="4" customWidth="1"/>
    <col min="3" max="6" width="16.28515625" style="4" customWidth="1"/>
    <col min="7" max="9" width="8.7109375" style="4"/>
    <col min="10" max="10" width="13.42578125" style="4" bestFit="1" customWidth="1"/>
    <col min="11" max="16384" width="8.7109375" style="4"/>
  </cols>
  <sheetData>
    <row r="4" spans="1:6" ht="15.75" thickBot="1" x14ac:dyDescent="0.3"/>
    <row r="5" spans="1:6" ht="8.1" customHeight="1" x14ac:dyDescent="0.25">
      <c r="A5" s="104"/>
      <c r="B5" s="103"/>
      <c r="C5" s="97"/>
      <c r="D5" s="97"/>
      <c r="E5" s="97"/>
      <c r="F5" s="98"/>
    </row>
    <row r="6" spans="1:6" s="52" customFormat="1" ht="18.75" x14ac:dyDescent="0.3">
      <c r="B6" s="99" t="s">
        <v>0</v>
      </c>
      <c r="C6" s="145"/>
      <c r="D6" s="145"/>
      <c r="E6" s="145"/>
      <c r="F6" s="146"/>
    </row>
    <row r="7" spans="1:6" s="52" customFormat="1" ht="18.75" x14ac:dyDescent="0.3">
      <c r="B7" s="99" t="s">
        <v>1</v>
      </c>
      <c r="C7" s="147"/>
      <c r="D7" s="147"/>
      <c r="E7" s="147"/>
      <c r="F7" s="148"/>
    </row>
    <row r="8" spans="1:6" s="52" customFormat="1" ht="18.75" x14ac:dyDescent="0.3">
      <c r="B8" s="99" t="s">
        <v>2</v>
      </c>
      <c r="C8" s="147"/>
      <c r="D8" s="147"/>
      <c r="E8" s="147"/>
      <c r="F8" s="148"/>
    </row>
    <row r="9" spans="1:6" s="52" customFormat="1" ht="18.75" x14ac:dyDescent="0.3">
      <c r="B9" s="99" t="s">
        <v>3</v>
      </c>
      <c r="C9" s="147"/>
      <c r="D9" s="147"/>
      <c r="E9" s="147"/>
      <c r="F9" s="148"/>
    </row>
    <row r="10" spans="1:6" s="52" customFormat="1" ht="18.75" x14ac:dyDescent="0.3">
      <c r="B10" s="99" t="s">
        <v>4</v>
      </c>
      <c r="C10" s="149"/>
      <c r="D10" s="149"/>
      <c r="E10" s="149"/>
      <c r="F10" s="150"/>
    </row>
    <row r="11" spans="1:6" s="52" customFormat="1" ht="18.75" x14ac:dyDescent="0.3">
      <c r="B11" s="99" t="s">
        <v>5</v>
      </c>
      <c r="C11" s="142"/>
      <c r="D11" s="142"/>
      <c r="E11" s="142"/>
      <c r="F11" s="143"/>
    </row>
    <row r="12" spans="1:6" ht="8.1" customHeight="1" thickBot="1" x14ac:dyDescent="0.3">
      <c r="B12" s="100"/>
      <c r="C12" s="101"/>
      <c r="D12" s="101"/>
      <c r="E12" s="101"/>
      <c r="F12" s="102"/>
    </row>
    <row r="13" spans="1:6" ht="6" customHeight="1" thickBot="1" x14ac:dyDescent="0.3"/>
    <row r="14" spans="1:6" ht="30.75" thickBot="1" x14ac:dyDescent="0.3">
      <c r="B14" s="16"/>
      <c r="C14" s="18" t="s">
        <v>9</v>
      </c>
      <c r="D14" s="17" t="s">
        <v>49</v>
      </c>
      <c r="E14" s="17" t="s">
        <v>50</v>
      </c>
      <c r="F14" s="19" t="s">
        <v>51</v>
      </c>
    </row>
    <row r="15" spans="1:6" ht="15.75" thickBot="1" x14ac:dyDescent="0.3">
      <c r="B15" s="127" t="s">
        <v>52</v>
      </c>
      <c r="C15" s="128"/>
      <c r="D15" s="129"/>
      <c r="E15" s="129"/>
      <c r="F15" s="130"/>
    </row>
    <row r="16" spans="1:6" s="5" customFormat="1" ht="15.75" thickBot="1" x14ac:dyDescent="0.3">
      <c r="B16" s="13" t="s">
        <v>53</v>
      </c>
      <c r="C16" s="131"/>
      <c r="D16" s="131"/>
      <c r="E16" s="131"/>
      <c r="F16" s="9"/>
    </row>
    <row r="17" spans="2:9" ht="15.75" thickBot="1" x14ac:dyDescent="0.3">
      <c r="B17" s="13" t="s">
        <v>6</v>
      </c>
      <c r="C17" s="85"/>
      <c r="D17" s="121"/>
      <c r="E17" s="86"/>
      <c r="F17" s="75">
        <f>SUM(C17:E17)</f>
        <v>0</v>
      </c>
    </row>
    <row r="18" spans="2:9" ht="15.75" thickBot="1" x14ac:dyDescent="0.3">
      <c r="B18" s="13" t="s">
        <v>7</v>
      </c>
      <c r="C18" s="86"/>
      <c r="D18" s="121"/>
      <c r="E18" s="86"/>
      <c r="F18" s="14">
        <f t="shared" ref="F18:F22" si="0">SUM(C18:E18)</f>
        <v>0</v>
      </c>
    </row>
    <row r="19" spans="2:9" ht="15.75" thickBot="1" x14ac:dyDescent="0.3">
      <c r="B19" s="13" t="s">
        <v>8</v>
      </c>
      <c r="C19" s="86"/>
      <c r="D19" s="121"/>
      <c r="E19" s="86"/>
      <c r="F19" s="14">
        <f t="shared" si="0"/>
        <v>0</v>
      </c>
    </row>
    <row r="20" spans="2:9" ht="15.75" thickBot="1" x14ac:dyDescent="0.3">
      <c r="B20" s="13" t="s">
        <v>9</v>
      </c>
      <c r="C20" s="124"/>
      <c r="D20" s="86"/>
      <c r="E20" s="86"/>
      <c r="F20" s="14">
        <f t="shared" si="0"/>
        <v>0</v>
      </c>
    </row>
    <row r="21" spans="2:9" ht="15.75" thickBot="1" x14ac:dyDescent="0.3">
      <c r="B21" s="13" t="s">
        <v>10</v>
      </c>
      <c r="C21" s="124"/>
      <c r="D21" s="124"/>
      <c r="E21" s="133"/>
      <c r="F21" s="14">
        <f t="shared" si="0"/>
        <v>0</v>
      </c>
    </row>
    <row r="22" spans="2:9" s="5" customFormat="1" ht="15.75" thickBot="1" x14ac:dyDescent="0.3">
      <c r="B22" s="7" t="s">
        <v>11</v>
      </c>
      <c r="C22" s="11">
        <f t="shared" ref="C22:E22" si="1">SUM(C17:C21)</f>
        <v>0</v>
      </c>
      <c r="D22" s="11">
        <f t="shared" si="1"/>
        <v>0</v>
      </c>
      <c r="E22" s="11">
        <f t="shared" si="1"/>
        <v>0</v>
      </c>
      <c r="F22" s="12">
        <f t="shared" si="0"/>
        <v>0</v>
      </c>
    </row>
    <row r="23" spans="2:9" ht="5.45" customHeight="1" thickBot="1" x14ac:dyDescent="0.3">
      <c r="C23" s="6"/>
      <c r="D23" s="6"/>
      <c r="E23" s="6"/>
      <c r="F23" s="6"/>
    </row>
    <row r="24" spans="2:9" ht="15.75" thickBot="1" x14ac:dyDescent="0.3">
      <c r="B24" s="7" t="s">
        <v>12</v>
      </c>
      <c r="C24" s="8"/>
      <c r="D24" s="8"/>
      <c r="E24" s="8"/>
      <c r="F24" s="9"/>
    </row>
    <row r="25" spans="2:9" ht="15.75" thickBot="1" x14ac:dyDescent="0.3">
      <c r="B25" s="20" t="s">
        <v>13</v>
      </c>
      <c r="C25" s="21"/>
      <c r="D25" s="21"/>
      <c r="E25" s="21"/>
      <c r="F25" s="22"/>
    </row>
    <row r="26" spans="2:9" x14ac:dyDescent="0.25">
      <c r="B26" s="76" t="s">
        <v>14</v>
      </c>
      <c r="C26" s="74">
        <f>SUMIFS(Table1[Fully
Loaded],Table1[Program
Role],"Program Director",Table1[Charged
To Prog Tuition?],"Yes")+SUMIFS(Table1[Fully
Loaded],Table1[Program
Role],"Course Instructor",Table1[Charged
To Prog Tuition?],"Yes")</f>
        <v>0</v>
      </c>
      <c r="D26" s="85"/>
      <c r="E26" s="74">
        <f>SUMIFS(Table1[Fully
Loaded],Table1[Program
Role],"Program Director",Table1[Charged
To Prog Tuition?],"No")+SUMIFS(Table1[Fully
Loaded],Table1[Program
Role],"Course Instructor",Table1[Charged
To Prog Tuition?],"No")</f>
        <v>0</v>
      </c>
      <c r="F26" s="75">
        <f t="shared" ref="F26:F27" si="2">SUM(C26:E26)</f>
        <v>0</v>
      </c>
    </row>
    <row r="27" spans="2:9" ht="15.75" thickBot="1" x14ac:dyDescent="0.3">
      <c r="B27" s="23" t="s">
        <v>15</v>
      </c>
      <c r="C27" s="93">
        <f>SUMIFS(Table1[Fully
Loaded],Table1[Program
Role],"Finance/Admin Support",Table1[Charged
To Prog Tuition?],"Yes")</f>
        <v>0</v>
      </c>
      <c r="D27" s="87"/>
      <c r="E27" s="24">
        <f>SUMIFS(Table1[Fully
Loaded],Table1[Program
Role],"Finance/Admin Support",Table1[Charged
To Prog Tuition?],"No")</f>
        <v>0</v>
      </c>
      <c r="F27" s="25">
        <f t="shared" si="2"/>
        <v>0</v>
      </c>
    </row>
    <row r="28" spans="2:9" ht="15.75" thickBot="1" x14ac:dyDescent="0.3">
      <c r="B28" s="7" t="s">
        <v>16</v>
      </c>
      <c r="C28" s="11">
        <f t="shared" ref="C28:E28" si="3">C26+C27</f>
        <v>0</v>
      </c>
      <c r="D28" s="11">
        <f t="shared" si="3"/>
        <v>0</v>
      </c>
      <c r="E28" s="11">
        <f t="shared" si="3"/>
        <v>0</v>
      </c>
      <c r="F28" s="12">
        <f>SUM(C28:E28)</f>
        <v>0</v>
      </c>
      <c r="I28" s="95"/>
    </row>
    <row r="29" spans="2:9" ht="3" customHeight="1" thickBot="1" x14ac:dyDescent="0.3">
      <c r="C29" s="6"/>
      <c r="D29" s="6"/>
      <c r="E29" s="6"/>
      <c r="F29" s="6"/>
    </row>
    <row r="30" spans="2:9" ht="15.75" thickBot="1" x14ac:dyDescent="0.3">
      <c r="B30" s="20" t="s">
        <v>17</v>
      </c>
      <c r="C30" s="21"/>
      <c r="D30" s="21"/>
      <c r="E30" s="21"/>
      <c r="F30" s="22"/>
      <c r="I30" s="95"/>
    </row>
    <row r="31" spans="2:9" ht="15.75" thickBot="1" x14ac:dyDescent="0.3">
      <c r="B31" s="76" t="s">
        <v>18</v>
      </c>
      <c r="C31" s="121"/>
      <c r="D31" s="121"/>
      <c r="E31" s="121"/>
      <c r="F31" s="75">
        <f t="shared" ref="F31:F53" si="4">SUM(C31:E31)</f>
        <v>0</v>
      </c>
      <c r="I31" s="96"/>
    </row>
    <row r="32" spans="2:9" ht="15.75" thickBot="1" x14ac:dyDescent="0.3">
      <c r="B32" s="26" t="s">
        <v>19</v>
      </c>
      <c r="C32" s="121"/>
      <c r="D32" s="121"/>
      <c r="E32" s="121"/>
      <c r="F32" s="14">
        <f t="shared" si="4"/>
        <v>0</v>
      </c>
    </row>
    <row r="33" spans="2:6" ht="15.75" thickBot="1" x14ac:dyDescent="0.3">
      <c r="B33" s="26" t="s">
        <v>20</v>
      </c>
      <c r="C33" s="121"/>
      <c r="D33" s="121"/>
      <c r="E33" s="121"/>
      <c r="F33" s="14">
        <f>SUM(C33:E33)</f>
        <v>0</v>
      </c>
    </row>
    <row r="34" spans="2:6" ht="15.75" thickBot="1" x14ac:dyDescent="0.3">
      <c r="B34" s="26" t="s">
        <v>21</v>
      </c>
      <c r="C34" s="121"/>
      <c r="D34" s="121"/>
      <c r="E34" s="121"/>
      <c r="F34" s="14">
        <f t="shared" si="4"/>
        <v>0</v>
      </c>
    </row>
    <row r="35" spans="2:6" ht="15.75" thickBot="1" x14ac:dyDescent="0.3">
      <c r="B35" s="26" t="s">
        <v>22</v>
      </c>
      <c r="C35" s="121"/>
      <c r="D35" s="121"/>
      <c r="E35" s="121"/>
      <c r="F35" s="14">
        <f t="shared" si="4"/>
        <v>0</v>
      </c>
    </row>
    <row r="36" spans="2:6" ht="15.75" thickBot="1" x14ac:dyDescent="0.3">
      <c r="B36" s="26" t="s">
        <v>23</v>
      </c>
      <c r="C36" s="121"/>
      <c r="D36" s="121"/>
      <c r="E36" s="121"/>
      <c r="F36" s="14">
        <f t="shared" si="4"/>
        <v>0</v>
      </c>
    </row>
    <row r="37" spans="2:6" ht="15.75" thickBot="1" x14ac:dyDescent="0.3">
      <c r="B37" s="26" t="s">
        <v>24</v>
      </c>
      <c r="C37" s="121"/>
      <c r="D37" s="121"/>
      <c r="E37" s="121"/>
      <c r="F37" s="14">
        <f t="shared" si="4"/>
        <v>0</v>
      </c>
    </row>
    <row r="38" spans="2:6" ht="15.75" thickBot="1" x14ac:dyDescent="0.3">
      <c r="B38" s="26" t="s">
        <v>25</v>
      </c>
      <c r="C38" s="121"/>
      <c r="D38" s="121"/>
      <c r="E38" s="121"/>
      <c r="F38" s="14">
        <f t="shared" si="4"/>
        <v>0</v>
      </c>
    </row>
    <row r="39" spans="2:6" ht="15.75" thickBot="1" x14ac:dyDescent="0.3">
      <c r="B39" s="26" t="s">
        <v>26</v>
      </c>
      <c r="C39" s="121"/>
      <c r="D39" s="121"/>
      <c r="E39" s="121"/>
      <c r="F39" s="14">
        <f t="shared" si="4"/>
        <v>0</v>
      </c>
    </row>
    <row r="40" spans="2:6" ht="15.75" thickBot="1" x14ac:dyDescent="0.3">
      <c r="B40" s="26" t="s">
        <v>27</v>
      </c>
      <c r="C40" s="121"/>
      <c r="D40" s="121"/>
      <c r="E40" s="121"/>
      <c r="F40" s="14">
        <f t="shared" si="4"/>
        <v>0</v>
      </c>
    </row>
    <row r="41" spans="2:6" ht="15.75" thickBot="1" x14ac:dyDescent="0.3">
      <c r="B41" s="26" t="s">
        <v>28</v>
      </c>
      <c r="C41" s="121"/>
      <c r="D41" s="121"/>
      <c r="E41" s="121"/>
      <c r="F41" s="14">
        <f t="shared" si="4"/>
        <v>0</v>
      </c>
    </row>
    <row r="42" spans="2:6" ht="15.75" thickBot="1" x14ac:dyDescent="0.3">
      <c r="B42" s="26" t="s">
        <v>29</v>
      </c>
      <c r="C42" s="121"/>
      <c r="D42" s="121"/>
      <c r="E42" s="121"/>
      <c r="F42" s="14">
        <f t="shared" si="4"/>
        <v>0</v>
      </c>
    </row>
    <row r="43" spans="2:6" ht="15.75" thickBot="1" x14ac:dyDescent="0.3">
      <c r="B43" s="26" t="s">
        <v>30</v>
      </c>
      <c r="C43" s="121"/>
      <c r="D43" s="121"/>
      <c r="E43" s="121"/>
      <c r="F43" s="14">
        <f t="shared" si="4"/>
        <v>0</v>
      </c>
    </row>
    <row r="44" spans="2:6" ht="15.75" thickBot="1" x14ac:dyDescent="0.3">
      <c r="B44" s="26" t="s">
        <v>31</v>
      </c>
      <c r="C44" s="121"/>
      <c r="D44" s="121"/>
      <c r="E44" s="121"/>
      <c r="F44" s="14">
        <f t="shared" si="4"/>
        <v>0</v>
      </c>
    </row>
    <row r="45" spans="2:6" ht="15.75" thickBot="1" x14ac:dyDescent="0.3">
      <c r="B45" s="26" t="s">
        <v>32</v>
      </c>
      <c r="C45" s="121"/>
      <c r="D45" s="121"/>
      <c r="E45" s="121"/>
      <c r="F45" s="14">
        <f t="shared" si="4"/>
        <v>0</v>
      </c>
    </row>
    <row r="46" spans="2:6" ht="15.75" thickBot="1" x14ac:dyDescent="0.3">
      <c r="B46" s="26" t="s">
        <v>33</v>
      </c>
      <c r="C46" s="121"/>
      <c r="D46" s="121"/>
      <c r="E46" s="121"/>
      <c r="F46" s="14">
        <f t="shared" si="4"/>
        <v>0</v>
      </c>
    </row>
    <row r="47" spans="2:6" ht="15.75" thickBot="1" x14ac:dyDescent="0.3">
      <c r="B47" s="26" t="s">
        <v>34</v>
      </c>
      <c r="C47" s="121"/>
      <c r="D47" s="121"/>
      <c r="E47" s="121"/>
      <c r="F47" s="14">
        <f t="shared" si="4"/>
        <v>0</v>
      </c>
    </row>
    <row r="48" spans="2:6" ht="15.75" thickBot="1" x14ac:dyDescent="0.3">
      <c r="B48" s="26" t="s">
        <v>35</v>
      </c>
      <c r="C48" s="121"/>
      <c r="D48" s="121"/>
      <c r="E48" s="121"/>
      <c r="F48" s="14">
        <f t="shared" si="4"/>
        <v>0</v>
      </c>
    </row>
    <row r="49" spans="2:6" ht="15.75" thickBot="1" x14ac:dyDescent="0.3">
      <c r="B49" s="26" t="s">
        <v>36</v>
      </c>
      <c r="C49" s="121"/>
      <c r="D49" s="121"/>
      <c r="E49" s="121"/>
      <c r="F49" s="14">
        <f t="shared" si="4"/>
        <v>0</v>
      </c>
    </row>
    <row r="50" spans="2:6" ht="15.75" thickBot="1" x14ac:dyDescent="0.3">
      <c r="B50" s="26" t="s">
        <v>37</v>
      </c>
      <c r="C50" s="121"/>
      <c r="D50" s="121"/>
      <c r="E50" s="121"/>
      <c r="F50" s="14">
        <f t="shared" si="4"/>
        <v>0</v>
      </c>
    </row>
    <row r="51" spans="2:6" ht="15.75" thickBot="1" x14ac:dyDescent="0.3">
      <c r="B51" s="26" t="s">
        <v>38</v>
      </c>
      <c r="C51" s="121"/>
      <c r="D51" s="121"/>
      <c r="E51" s="121"/>
      <c r="F51" s="14">
        <f t="shared" si="4"/>
        <v>0</v>
      </c>
    </row>
    <row r="52" spans="2:6" ht="15.75" thickBot="1" x14ac:dyDescent="0.3">
      <c r="B52" s="26" t="s">
        <v>39</v>
      </c>
      <c r="C52" s="121"/>
      <c r="D52" s="121"/>
      <c r="E52" s="121"/>
      <c r="F52" s="14">
        <f t="shared" si="4"/>
        <v>0</v>
      </c>
    </row>
    <row r="53" spans="2:6" ht="15.75" thickBot="1" x14ac:dyDescent="0.3">
      <c r="B53" s="26" t="s">
        <v>40</v>
      </c>
      <c r="C53" s="121"/>
      <c r="D53" s="121"/>
      <c r="E53" s="121"/>
      <c r="F53" s="14">
        <f t="shared" si="4"/>
        <v>0</v>
      </c>
    </row>
    <row r="54" spans="2:6" x14ac:dyDescent="0.25">
      <c r="B54" s="27" t="s">
        <v>41</v>
      </c>
      <c r="C54" s="10"/>
      <c r="D54" s="10"/>
      <c r="E54" s="10"/>
      <c r="F54" s="15"/>
    </row>
    <row r="55" spans="2:6" x14ac:dyDescent="0.25">
      <c r="B55" s="120"/>
      <c r="C55" s="122"/>
      <c r="D55" s="122"/>
      <c r="E55" s="122"/>
      <c r="F55" s="14">
        <f t="shared" ref="F55:F60" si="5">SUM(C55:E55)</f>
        <v>0</v>
      </c>
    </row>
    <row r="56" spans="2:6" x14ac:dyDescent="0.25">
      <c r="B56" s="120"/>
      <c r="C56" s="122"/>
      <c r="D56" s="122"/>
      <c r="E56" s="122"/>
      <c r="F56" s="14">
        <f t="shared" si="5"/>
        <v>0</v>
      </c>
    </row>
    <row r="57" spans="2:6" x14ac:dyDescent="0.25">
      <c r="B57" s="120"/>
      <c r="C57" s="122"/>
      <c r="D57" s="122"/>
      <c r="E57" s="122"/>
      <c r="F57" s="14">
        <f t="shared" si="5"/>
        <v>0</v>
      </c>
    </row>
    <row r="58" spans="2:6" x14ac:dyDescent="0.25">
      <c r="B58" s="120"/>
      <c r="C58" s="122"/>
      <c r="D58" s="122"/>
      <c r="E58" s="122"/>
      <c r="F58" s="14">
        <f t="shared" si="5"/>
        <v>0</v>
      </c>
    </row>
    <row r="59" spans="2:6" x14ac:dyDescent="0.25">
      <c r="B59" s="120"/>
      <c r="C59" s="122"/>
      <c r="D59" s="122"/>
      <c r="E59" s="122"/>
      <c r="F59" s="14">
        <f t="shared" si="5"/>
        <v>0</v>
      </c>
    </row>
    <row r="60" spans="2:6" x14ac:dyDescent="0.25">
      <c r="B60" s="120"/>
      <c r="C60" s="122"/>
      <c r="D60" s="122"/>
      <c r="E60" s="122"/>
      <c r="F60" s="14">
        <f t="shared" si="5"/>
        <v>0</v>
      </c>
    </row>
    <row r="61" spans="2:6" s="91" customFormat="1" ht="15.75" thickBot="1" x14ac:dyDescent="0.3">
      <c r="B61" s="88" t="s">
        <v>42</v>
      </c>
      <c r="C61" s="89"/>
      <c r="D61" s="89"/>
      <c r="E61" s="89"/>
      <c r="F61" s="90">
        <f>SUM(C61:E61)</f>
        <v>0</v>
      </c>
    </row>
    <row r="62" spans="2:6" ht="15.75" thickBot="1" x14ac:dyDescent="0.3">
      <c r="B62" s="7" t="s">
        <v>43</v>
      </c>
      <c r="C62" s="11">
        <f>SUM(C31:C61)</f>
        <v>0</v>
      </c>
      <c r="D62" s="11">
        <f t="shared" ref="D62:F62" si="6">SUM(D31:D61)</f>
        <v>0</v>
      </c>
      <c r="E62" s="11">
        <f t="shared" si="6"/>
        <v>0</v>
      </c>
      <c r="F62" s="12">
        <f t="shared" si="6"/>
        <v>0</v>
      </c>
    </row>
    <row r="63" spans="2:6" ht="5.45" customHeight="1" thickBot="1" x14ac:dyDescent="0.3">
      <c r="C63" s="6"/>
      <c r="D63" s="6"/>
      <c r="E63" s="6"/>
      <c r="F63" s="6"/>
    </row>
    <row r="64" spans="2:6" ht="15.75" thickBot="1" x14ac:dyDescent="0.3">
      <c r="B64" s="7" t="s">
        <v>44</v>
      </c>
      <c r="C64" s="11">
        <f>C28+C62</f>
        <v>0</v>
      </c>
      <c r="D64" s="11">
        <f>D28+D62</f>
        <v>0</v>
      </c>
      <c r="E64" s="11">
        <f>E28+E62</f>
        <v>0</v>
      </c>
      <c r="F64" s="12">
        <f>SUM(C64:E64)</f>
        <v>0</v>
      </c>
    </row>
    <row r="65" spans="2:6" ht="7.5" customHeight="1" thickBot="1" x14ac:dyDescent="0.3">
      <c r="C65" s="6"/>
      <c r="D65" s="6"/>
      <c r="E65" s="6"/>
      <c r="F65" s="6"/>
    </row>
    <row r="66" spans="2:6" ht="15.75" thickBot="1" x14ac:dyDescent="0.3">
      <c r="B66" s="7" t="s">
        <v>45</v>
      </c>
      <c r="C66" s="8"/>
      <c r="D66" s="8"/>
      <c r="E66" s="8"/>
      <c r="F66" s="9"/>
    </row>
    <row r="67" spans="2:6" x14ac:dyDescent="0.25">
      <c r="B67" s="28" t="s">
        <v>46</v>
      </c>
      <c r="C67" s="29">
        <f>C22</f>
        <v>0</v>
      </c>
      <c r="D67" s="29">
        <f>D22</f>
        <v>0</v>
      </c>
      <c r="E67" s="29">
        <f>E22</f>
        <v>0</v>
      </c>
      <c r="F67" s="30">
        <f>SUM(C67:E67)</f>
        <v>0</v>
      </c>
    </row>
    <row r="68" spans="2:6" x14ac:dyDescent="0.25">
      <c r="B68" s="31" t="s">
        <v>47</v>
      </c>
      <c r="C68" s="32">
        <f t="shared" ref="C68:E68" si="7">C64</f>
        <v>0</v>
      </c>
      <c r="D68" s="32">
        <f t="shared" si="7"/>
        <v>0</v>
      </c>
      <c r="E68" s="32">
        <f t="shared" si="7"/>
        <v>0</v>
      </c>
      <c r="F68" s="33">
        <f>SUM(C68:E68)</f>
        <v>0</v>
      </c>
    </row>
    <row r="69" spans="2:6" ht="15.75" thickBot="1" x14ac:dyDescent="0.3">
      <c r="B69" s="34" t="s">
        <v>48</v>
      </c>
      <c r="C69" s="35">
        <f t="shared" ref="C69:E69" si="8">C67-C68</f>
        <v>0</v>
      </c>
      <c r="D69" s="35">
        <f t="shared" si="8"/>
        <v>0</v>
      </c>
      <c r="E69" s="35">
        <f t="shared" si="8"/>
        <v>0</v>
      </c>
      <c r="F69" s="36">
        <f>SUM(C69:E69)</f>
        <v>0</v>
      </c>
    </row>
    <row r="70" spans="2:6" x14ac:dyDescent="0.25">
      <c r="C70" s="6"/>
      <c r="D70" s="6"/>
      <c r="E70" s="6"/>
      <c r="F70" s="6"/>
    </row>
    <row r="71" spans="2:6" ht="29.45" customHeight="1" x14ac:dyDescent="0.25">
      <c r="B71" s="144" t="s">
        <v>54</v>
      </c>
      <c r="C71" s="144"/>
      <c r="D71" s="144"/>
      <c r="E71" s="144"/>
      <c r="F71" s="144"/>
    </row>
    <row r="72" spans="2:6" ht="4.5" customHeight="1" x14ac:dyDescent="0.25">
      <c r="B72" s="134"/>
      <c r="C72" s="134"/>
      <c r="D72" s="134"/>
      <c r="E72" s="134"/>
      <c r="F72" s="134"/>
    </row>
    <row r="73" spans="2:6" ht="42.95" customHeight="1" x14ac:dyDescent="0.25">
      <c r="B73" s="144" t="s">
        <v>55</v>
      </c>
      <c r="C73" s="144"/>
      <c r="D73" s="144"/>
      <c r="E73" s="144"/>
      <c r="F73" s="144"/>
    </row>
    <row r="74" spans="2:6" ht="4.5" customHeight="1" x14ac:dyDescent="0.25">
      <c r="B74" s="134"/>
      <c r="C74" s="134"/>
      <c r="D74" s="134"/>
      <c r="E74" s="134"/>
      <c r="F74" s="134"/>
    </row>
    <row r="75" spans="2:6" ht="30" customHeight="1" x14ac:dyDescent="0.25">
      <c r="B75" s="144" t="s">
        <v>56</v>
      </c>
      <c r="C75" s="144"/>
      <c r="D75" s="144"/>
      <c r="E75" s="144"/>
      <c r="F75" s="144"/>
    </row>
    <row r="76" spans="2:6" x14ac:dyDescent="0.25">
      <c r="C76" s="6"/>
      <c r="D76" s="6"/>
      <c r="E76" s="6"/>
      <c r="F76" s="6"/>
    </row>
    <row r="77" spans="2:6" x14ac:dyDescent="0.25">
      <c r="C77" s="6"/>
      <c r="D77" s="6"/>
      <c r="E77" s="6"/>
      <c r="F77" s="6"/>
    </row>
    <row r="78" spans="2:6" x14ac:dyDescent="0.25">
      <c r="C78" s="6"/>
      <c r="D78" s="6"/>
      <c r="E78" s="6"/>
      <c r="F78" s="6"/>
    </row>
    <row r="79" spans="2:6" x14ac:dyDescent="0.25">
      <c r="C79" s="6"/>
      <c r="D79" s="6"/>
      <c r="E79" s="6"/>
      <c r="F79" s="6"/>
    </row>
    <row r="80" spans="2:6" x14ac:dyDescent="0.25">
      <c r="C80" s="6"/>
      <c r="D80" s="6"/>
      <c r="E80" s="6"/>
      <c r="F80" s="6"/>
    </row>
    <row r="81" spans="3:6" x14ac:dyDescent="0.25">
      <c r="C81" s="6"/>
      <c r="D81" s="6"/>
      <c r="E81" s="6"/>
      <c r="F81" s="6"/>
    </row>
    <row r="82" spans="3:6" x14ac:dyDescent="0.25">
      <c r="C82" s="6"/>
      <c r="D82" s="6"/>
      <c r="E82" s="6"/>
      <c r="F82" s="6"/>
    </row>
    <row r="83" spans="3:6" x14ac:dyDescent="0.25">
      <c r="C83" s="6"/>
      <c r="D83" s="6"/>
      <c r="E83" s="6"/>
      <c r="F83" s="6"/>
    </row>
    <row r="84" spans="3:6" x14ac:dyDescent="0.25">
      <c r="C84" s="6"/>
      <c r="D84" s="6"/>
      <c r="E84" s="6"/>
      <c r="F84" s="6"/>
    </row>
    <row r="85" spans="3:6" x14ac:dyDescent="0.25">
      <c r="C85" s="6"/>
      <c r="D85" s="6"/>
      <c r="E85" s="6"/>
      <c r="F85" s="6"/>
    </row>
    <row r="86" spans="3:6" x14ac:dyDescent="0.25">
      <c r="C86" s="6"/>
      <c r="D86" s="6"/>
      <c r="E86" s="6"/>
      <c r="F86" s="6"/>
    </row>
    <row r="87" spans="3:6" x14ac:dyDescent="0.25">
      <c r="C87" s="6"/>
      <c r="D87" s="6"/>
      <c r="E87" s="6"/>
      <c r="F87" s="6"/>
    </row>
    <row r="88" spans="3:6" x14ac:dyDescent="0.25">
      <c r="C88" s="6"/>
      <c r="D88" s="6"/>
      <c r="E88" s="6"/>
      <c r="F88" s="6"/>
    </row>
    <row r="89" spans="3:6" x14ac:dyDescent="0.25">
      <c r="C89" s="6"/>
      <c r="D89" s="6"/>
      <c r="E89" s="6"/>
      <c r="F89" s="6"/>
    </row>
    <row r="90" spans="3:6" x14ac:dyDescent="0.25">
      <c r="C90" s="6"/>
      <c r="D90" s="6"/>
      <c r="E90" s="6"/>
      <c r="F90" s="6"/>
    </row>
    <row r="91" spans="3:6" x14ac:dyDescent="0.25">
      <c r="C91" s="6"/>
      <c r="D91" s="6"/>
      <c r="E91" s="6"/>
      <c r="F91" s="6"/>
    </row>
    <row r="92" spans="3:6" x14ac:dyDescent="0.25">
      <c r="C92" s="6"/>
      <c r="D92" s="6"/>
      <c r="E92" s="6"/>
      <c r="F92" s="6"/>
    </row>
    <row r="93" spans="3:6" x14ac:dyDescent="0.25">
      <c r="C93" s="6"/>
      <c r="D93" s="6"/>
      <c r="E93" s="6"/>
      <c r="F93" s="6"/>
    </row>
    <row r="94" spans="3:6" x14ac:dyDescent="0.25">
      <c r="C94" s="6"/>
      <c r="D94" s="6"/>
      <c r="E94" s="6"/>
      <c r="F94" s="6"/>
    </row>
    <row r="95" spans="3:6" x14ac:dyDescent="0.25">
      <c r="C95" s="6"/>
      <c r="D95" s="6"/>
      <c r="E95" s="6"/>
      <c r="F95" s="6"/>
    </row>
    <row r="96" spans="3:6" x14ac:dyDescent="0.25">
      <c r="C96" s="6"/>
      <c r="D96" s="6"/>
      <c r="E96" s="6"/>
      <c r="F96" s="6"/>
    </row>
    <row r="97" spans="3:6" x14ac:dyDescent="0.25">
      <c r="C97" s="6"/>
      <c r="D97" s="6"/>
      <c r="E97" s="6"/>
      <c r="F97" s="6"/>
    </row>
    <row r="98" spans="3:6" x14ac:dyDescent="0.25">
      <c r="C98" s="6"/>
      <c r="D98" s="6"/>
      <c r="E98" s="6"/>
      <c r="F98" s="6"/>
    </row>
    <row r="99" spans="3:6" x14ac:dyDescent="0.25">
      <c r="C99" s="6"/>
      <c r="D99" s="6"/>
      <c r="E99" s="6"/>
      <c r="F99" s="6"/>
    </row>
    <row r="100" spans="3:6" x14ac:dyDescent="0.25">
      <c r="C100" s="6"/>
      <c r="D100" s="6"/>
      <c r="E100" s="6"/>
      <c r="F100" s="6"/>
    </row>
    <row r="101" spans="3:6" x14ac:dyDescent="0.25">
      <c r="C101" s="6"/>
      <c r="D101" s="6"/>
      <c r="E101" s="6"/>
      <c r="F101" s="6"/>
    </row>
    <row r="102" spans="3:6" x14ac:dyDescent="0.25">
      <c r="C102" s="6"/>
      <c r="D102" s="6"/>
      <c r="E102" s="6"/>
      <c r="F102" s="6"/>
    </row>
    <row r="103" spans="3:6" x14ac:dyDescent="0.25">
      <c r="C103" s="6"/>
      <c r="D103" s="6"/>
      <c r="E103" s="6"/>
      <c r="F103" s="6"/>
    </row>
    <row r="104" spans="3:6" x14ac:dyDescent="0.25">
      <c r="C104" s="6"/>
      <c r="D104" s="6"/>
      <c r="E104" s="6"/>
      <c r="F104" s="6"/>
    </row>
    <row r="105" spans="3:6" x14ac:dyDescent="0.25">
      <c r="C105" s="6"/>
      <c r="D105" s="6"/>
      <c r="E105" s="6"/>
      <c r="F105" s="6"/>
    </row>
    <row r="106" spans="3:6" x14ac:dyDescent="0.25">
      <c r="C106" s="6"/>
      <c r="D106" s="6"/>
      <c r="E106" s="6"/>
      <c r="F106" s="6"/>
    </row>
    <row r="107" spans="3:6" x14ac:dyDescent="0.25">
      <c r="C107" s="6"/>
      <c r="D107" s="6"/>
      <c r="E107" s="6"/>
      <c r="F107" s="6"/>
    </row>
    <row r="108" spans="3:6" x14ac:dyDescent="0.25">
      <c r="C108" s="6"/>
      <c r="D108" s="6"/>
      <c r="E108" s="6"/>
      <c r="F108" s="6"/>
    </row>
    <row r="109" spans="3:6" x14ac:dyDescent="0.25">
      <c r="C109" s="6"/>
      <c r="D109" s="6"/>
      <c r="E109" s="6"/>
      <c r="F109" s="6"/>
    </row>
    <row r="110" spans="3:6" x14ac:dyDescent="0.25">
      <c r="C110" s="6"/>
      <c r="D110" s="6"/>
      <c r="E110" s="6"/>
      <c r="F110" s="6"/>
    </row>
    <row r="111" spans="3:6" x14ac:dyDescent="0.25">
      <c r="C111" s="6"/>
      <c r="D111" s="6"/>
      <c r="E111" s="6"/>
      <c r="F111" s="6"/>
    </row>
    <row r="112" spans="3:6" x14ac:dyDescent="0.25">
      <c r="C112" s="6"/>
      <c r="D112" s="6"/>
      <c r="E112" s="6"/>
      <c r="F112" s="6"/>
    </row>
    <row r="113" spans="3:6" x14ac:dyDescent="0.25">
      <c r="C113" s="6"/>
      <c r="D113" s="6"/>
      <c r="E113" s="6"/>
      <c r="F113" s="6"/>
    </row>
    <row r="114" spans="3:6" x14ac:dyDescent="0.25">
      <c r="C114" s="6"/>
      <c r="D114" s="6"/>
      <c r="E114" s="6"/>
      <c r="F114" s="6"/>
    </row>
    <row r="115" spans="3:6" x14ac:dyDescent="0.25">
      <c r="C115" s="6"/>
      <c r="D115" s="6"/>
      <c r="E115" s="6"/>
      <c r="F115" s="6"/>
    </row>
    <row r="116" spans="3:6" x14ac:dyDescent="0.25">
      <c r="C116" s="6"/>
      <c r="D116" s="6"/>
      <c r="E116" s="6"/>
      <c r="F116" s="6"/>
    </row>
    <row r="117" spans="3:6" x14ac:dyDescent="0.25">
      <c r="C117" s="6"/>
      <c r="D117" s="6"/>
      <c r="E117" s="6"/>
      <c r="F117" s="6"/>
    </row>
    <row r="118" spans="3:6" x14ac:dyDescent="0.25">
      <c r="C118" s="6"/>
      <c r="D118" s="6"/>
      <c r="E118" s="6"/>
      <c r="F118" s="6"/>
    </row>
    <row r="119" spans="3:6" x14ac:dyDescent="0.25">
      <c r="C119" s="6"/>
      <c r="D119" s="6"/>
      <c r="E119" s="6"/>
      <c r="F119" s="6"/>
    </row>
    <row r="120" spans="3:6" x14ac:dyDescent="0.25">
      <c r="C120" s="6"/>
      <c r="D120" s="6"/>
      <c r="E120" s="6"/>
      <c r="F120" s="6"/>
    </row>
    <row r="121" spans="3:6" x14ac:dyDescent="0.25">
      <c r="C121" s="6"/>
      <c r="D121" s="6"/>
      <c r="E121" s="6"/>
      <c r="F121" s="6"/>
    </row>
    <row r="122" spans="3:6" x14ac:dyDescent="0.25">
      <c r="C122" s="6"/>
      <c r="D122" s="6"/>
      <c r="E122" s="6"/>
      <c r="F122" s="6"/>
    </row>
    <row r="123" spans="3:6" x14ac:dyDescent="0.25">
      <c r="C123" s="6"/>
      <c r="D123" s="6"/>
      <c r="E123" s="6"/>
      <c r="F123" s="6"/>
    </row>
    <row r="124" spans="3:6" x14ac:dyDescent="0.25">
      <c r="C124" s="6"/>
      <c r="D124" s="6"/>
      <c r="E124" s="6"/>
      <c r="F124" s="6"/>
    </row>
    <row r="125" spans="3:6" x14ac:dyDescent="0.25">
      <c r="C125" s="6"/>
      <c r="D125" s="6"/>
      <c r="E125" s="6"/>
      <c r="F125" s="6"/>
    </row>
    <row r="126" spans="3:6" x14ac:dyDescent="0.25">
      <c r="C126" s="6"/>
      <c r="D126" s="6"/>
      <c r="E126" s="6"/>
      <c r="F126" s="6"/>
    </row>
    <row r="127" spans="3:6" x14ac:dyDescent="0.25">
      <c r="C127" s="6"/>
      <c r="D127" s="6"/>
      <c r="E127" s="6"/>
      <c r="F127" s="6"/>
    </row>
    <row r="128" spans="3:6" x14ac:dyDescent="0.25">
      <c r="C128" s="6"/>
      <c r="D128" s="6"/>
      <c r="E128" s="6"/>
      <c r="F128" s="6"/>
    </row>
    <row r="129" spans="3:6" x14ac:dyDescent="0.25">
      <c r="C129" s="6"/>
      <c r="D129" s="6"/>
      <c r="E129" s="6"/>
      <c r="F129" s="6"/>
    </row>
    <row r="130" spans="3:6" x14ac:dyDescent="0.25">
      <c r="C130" s="6"/>
      <c r="D130" s="6"/>
      <c r="E130" s="6"/>
      <c r="F130" s="6"/>
    </row>
    <row r="131" spans="3:6" x14ac:dyDescent="0.25">
      <c r="C131" s="6"/>
      <c r="D131" s="6"/>
      <c r="E131" s="6"/>
      <c r="F131" s="6"/>
    </row>
    <row r="132" spans="3:6" x14ac:dyDescent="0.25">
      <c r="C132" s="6"/>
      <c r="D132" s="6"/>
      <c r="E132" s="6"/>
      <c r="F132" s="6"/>
    </row>
    <row r="133" spans="3:6" x14ac:dyDescent="0.25">
      <c r="C133" s="6"/>
      <c r="D133" s="6"/>
      <c r="E133" s="6"/>
      <c r="F133" s="6"/>
    </row>
    <row r="134" spans="3:6" x14ac:dyDescent="0.25">
      <c r="C134" s="6"/>
      <c r="D134" s="6"/>
      <c r="E134" s="6"/>
      <c r="F134" s="6"/>
    </row>
    <row r="135" spans="3:6" x14ac:dyDescent="0.25">
      <c r="C135" s="6"/>
      <c r="D135" s="6"/>
      <c r="E135" s="6"/>
      <c r="F135" s="6"/>
    </row>
    <row r="136" spans="3:6" x14ac:dyDescent="0.25">
      <c r="C136" s="6"/>
      <c r="D136" s="6"/>
      <c r="E136" s="6"/>
      <c r="F136" s="6"/>
    </row>
    <row r="137" spans="3:6" x14ac:dyDescent="0.25">
      <c r="C137" s="6"/>
      <c r="D137" s="6"/>
      <c r="E137" s="6"/>
      <c r="F137" s="6"/>
    </row>
    <row r="138" spans="3:6" x14ac:dyDescent="0.25">
      <c r="C138" s="6"/>
      <c r="D138" s="6"/>
      <c r="E138" s="6"/>
      <c r="F138" s="6"/>
    </row>
    <row r="139" spans="3:6" x14ac:dyDescent="0.25">
      <c r="C139" s="6"/>
      <c r="D139" s="6"/>
      <c r="E139" s="6"/>
      <c r="F139" s="6"/>
    </row>
    <row r="140" spans="3:6" x14ac:dyDescent="0.25">
      <c r="C140" s="6"/>
      <c r="D140" s="6"/>
      <c r="E140" s="6"/>
      <c r="F140" s="6"/>
    </row>
    <row r="141" spans="3:6" x14ac:dyDescent="0.25">
      <c r="C141" s="6"/>
      <c r="D141" s="6"/>
      <c r="E141" s="6"/>
      <c r="F141" s="6"/>
    </row>
    <row r="142" spans="3:6" x14ac:dyDescent="0.25">
      <c r="C142" s="6"/>
      <c r="D142" s="6"/>
      <c r="E142" s="6"/>
      <c r="F142" s="6"/>
    </row>
    <row r="143" spans="3:6" x14ac:dyDescent="0.25">
      <c r="C143" s="6"/>
      <c r="D143" s="6"/>
      <c r="E143" s="6"/>
      <c r="F143" s="6"/>
    </row>
    <row r="144" spans="3:6" x14ac:dyDescent="0.25">
      <c r="C144" s="6"/>
      <c r="D144" s="6"/>
      <c r="E144" s="6"/>
      <c r="F144" s="6"/>
    </row>
    <row r="145" spans="3:6" x14ac:dyDescent="0.25">
      <c r="C145" s="6"/>
      <c r="D145" s="6"/>
      <c r="E145" s="6"/>
      <c r="F145" s="6"/>
    </row>
    <row r="146" spans="3:6" x14ac:dyDescent="0.25">
      <c r="C146" s="6"/>
      <c r="D146" s="6"/>
      <c r="E146" s="6"/>
      <c r="F146" s="6"/>
    </row>
    <row r="147" spans="3:6" x14ac:dyDescent="0.25">
      <c r="C147" s="6"/>
      <c r="D147" s="6"/>
      <c r="E147" s="6"/>
      <c r="F147" s="6"/>
    </row>
    <row r="148" spans="3:6" x14ac:dyDescent="0.25">
      <c r="C148" s="6"/>
      <c r="D148" s="6"/>
      <c r="E148" s="6"/>
      <c r="F148" s="6"/>
    </row>
    <row r="149" spans="3:6" x14ac:dyDescent="0.25">
      <c r="C149" s="6"/>
      <c r="D149" s="6"/>
      <c r="E149" s="6"/>
      <c r="F149" s="6"/>
    </row>
    <row r="150" spans="3:6" x14ac:dyDescent="0.25">
      <c r="C150" s="6"/>
      <c r="D150" s="6"/>
      <c r="E150" s="6"/>
      <c r="F150" s="6"/>
    </row>
    <row r="151" spans="3:6" x14ac:dyDescent="0.25">
      <c r="C151" s="6"/>
      <c r="D151" s="6"/>
      <c r="E151" s="6"/>
      <c r="F151" s="6"/>
    </row>
    <row r="152" spans="3:6" x14ac:dyDescent="0.25">
      <c r="C152" s="6"/>
      <c r="D152" s="6"/>
      <c r="E152" s="6"/>
      <c r="F152" s="6"/>
    </row>
    <row r="153" spans="3:6" x14ac:dyDescent="0.25">
      <c r="C153" s="6"/>
      <c r="D153" s="6"/>
      <c r="E153" s="6"/>
      <c r="F153" s="6"/>
    </row>
    <row r="154" spans="3:6" x14ac:dyDescent="0.25">
      <c r="C154" s="6"/>
      <c r="D154" s="6"/>
      <c r="E154" s="6"/>
      <c r="F154" s="6"/>
    </row>
    <row r="155" spans="3:6" x14ac:dyDescent="0.25">
      <c r="C155" s="6"/>
      <c r="D155" s="6"/>
      <c r="E155" s="6"/>
      <c r="F155" s="6"/>
    </row>
    <row r="156" spans="3:6" x14ac:dyDescent="0.25">
      <c r="C156" s="6"/>
      <c r="D156" s="6"/>
      <c r="E156" s="6"/>
      <c r="F156" s="6"/>
    </row>
    <row r="157" spans="3:6" x14ac:dyDescent="0.25">
      <c r="C157" s="6"/>
      <c r="D157" s="6"/>
      <c r="E157" s="6"/>
      <c r="F157" s="6"/>
    </row>
    <row r="158" spans="3:6" x14ac:dyDescent="0.25">
      <c r="C158" s="6"/>
      <c r="D158" s="6"/>
      <c r="E158" s="6"/>
      <c r="F158" s="6"/>
    </row>
    <row r="159" spans="3:6" x14ac:dyDescent="0.25">
      <c r="C159" s="6"/>
      <c r="D159" s="6"/>
      <c r="E159" s="6"/>
      <c r="F159" s="6"/>
    </row>
    <row r="160" spans="3:6" x14ac:dyDescent="0.25">
      <c r="C160" s="6"/>
      <c r="D160" s="6"/>
      <c r="E160" s="6"/>
      <c r="F160" s="6"/>
    </row>
    <row r="161" spans="3:6" x14ac:dyDescent="0.25">
      <c r="C161" s="6"/>
      <c r="D161" s="6"/>
      <c r="E161" s="6"/>
      <c r="F161" s="6"/>
    </row>
    <row r="162" spans="3:6" x14ac:dyDescent="0.25">
      <c r="C162" s="6"/>
      <c r="D162" s="6"/>
      <c r="E162" s="6"/>
      <c r="F162" s="6"/>
    </row>
    <row r="163" spans="3:6" x14ac:dyDescent="0.25">
      <c r="C163" s="6"/>
      <c r="D163" s="6"/>
      <c r="E163" s="6"/>
      <c r="F163" s="6"/>
    </row>
    <row r="164" spans="3:6" x14ac:dyDescent="0.25">
      <c r="C164" s="6"/>
      <c r="D164" s="6"/>
      <c r="E164" s="6"/>
      <c r="F164" s="6"/>
    </row>
    <row r="165" spans="3:6" x14ac:dyDescent="0.25">
      <c r="C165" s="6"/>
      <c r="D165" s="6"/>
      <c r="E165" s="6"/>
      <c r="F165" s="6"/>
    </row>
    <row r="166" spans="3:6" x14ac:dyDescent="0.25">
      <c r="C166" s="6"/>
      <c r="D166" s="6"/>
      <c r="E166" s="6"/>
      <c r="F166" s="6"/>
    </row>
    <row r="167" spans="3:6" x14ac:dyDescent="0.25">
      <c r="C167" s="6"/>
      <c r="D167" s="6"/>
      <c r="E167" s="6"/>
      <c r="F167" s="6"/>
    </row>
    <row r="168" spans="3:6" x14ac:dyDescent="0.25">
      <c r="C168" s="6"/>
      <c r="D168" s="6"/>
      <c r="E168" s="6"/>
      <c r="F168" s="6"/>
    </row>
    <row r="169" spans="3:6" x14ac:dyDescent="0.25">
      <c r="C169" s="6"/>
      <c r="D169" s="6"/>
      <c r="E169" s="6"/>
      <c r="F169" s="6"/>
    </row>
    <row r="170" spans="3:6" x14ac:dyDescent="0.25">
      <c r="C170" s="6"/>
      <c r="D170" s="6"/>
      <c r="E170" s="6"/>
      <c r="F170" s="6"/>
    </row>
    <row r="171" spans="3:6" x14ac:dyDescent="0.25">
      <c r="C171" s="6"/>
      <c r="D171" s="6"/>
      <c r="E171" s="6"/>
      <c r="F171" s="6"/>
    </row>
    <row r="172" spans="3:6" x14ac:dyDescent="0.25">
      <c r="C172" s="6"/>
      <c r="D172" s="6"/>
      <c r="E172" s="6"/>
      <c r="F172" s="6"/>
    </row>
    <row r="173" spans="3:6" x14ac:dyDescent="0.25">
      <c r="C173" s="6"/>
      <c r="D173" s="6"/>
      <c r="E173" s="6"/>
      <c r="F173" s="6"/>
    </row>
    <row r="174" spans="3:6" x14ac:dyDescent="0.25">
      <c r="C174" s="6"/>
      <c r="D174" s="6"/>
      <c r="E174" s="6"/>
      <c r="F174" s="6"/>
    </row>
    <row r="175" spans="3:6" x14ac:dyDescent="0.25">
      <c r="C175" s="6"/>
      <c r="D175" s="6"/>
      <c r="E175" s="6"/>
      <c r="F175" s="6"/>
    </row>
    <row r="176" spans="3:6" x14ac:dyDescent="0.25">
      <c r="C176" s="6"/>
      <c r="D176" s="6"/>
      <c r="E176" s="6"/>
      <c r="F176" s="6"/>
    </row>
    <row r="177" spans="3:6" x14ac:dyDescent="0.25">
      <c r="C177" s="6"/>
      <c r="D177" s="6"/>
      <c r="E177" s="6"/>
      <c r="F177" s="6"/>
    </row>
    <row r="178" spans="3:6" x14ac:dyDescent="0.25">
      <c r="C178" s="6"/>
      <c r="D178" s="6"/>
      <c r="E178" s="6"/>
      <c r="F178" s="6"/>
    </row>
    <row r="179" spans="3:6" x14ac:dyDescent="0.25">
      <c r="C179" s="6"/>
      <c r="D179" s="6"/>
      <c r="E179" s="6"/>
      <c r="F179" s="6"/>
    </row>
    <row r="180" spans="3:6" x14ac:dyDescent="0.25">
      <c r="C180" s="6"/>
      <c r="D180" s="6"/>
      <c r="E180" s="6"/>
      <c r="F180" s="6"/>
    </row>
    <row r="181" spans="3:6" x14ac:dyDescent="0.25">
      <c r="C181" s="6"/>
      <c r="D181" s="6"/>
      <c r="E181" s="6"/>
      <c r="F181" s="6"/>
    </row>
    <row r="182" spans="3:6" x14ac:dyDescent="0.25">
      <c r="C182" s="6"/>
      <c r="D182" s="6"/>
      <c r="E182" s="6"/>
      <c r="F182" s="6"/>
    </row>
    <row r="183" spans="3:6" x14ac:dyDescent="0.25">
      <c r="C183" s="6"/>
      <c r="D183" s="6"/>
      <c r="E183" s="6"/>
      <c r="F183" s="6"/>
    </row>
    <row r="184" spans="3:6" x14ac:dyDescent="0.25">
      <c r="C184" s="6"/>
      <c r="D184" s="6"/>
      <c r="E184" s="6"/>
      <c r="F184" s="6"/>
    </row>
    <row r="185" spans="3:6" x14ac:dyDescent="0.25">
      <c r="C185" s="6"/>
      <c r="D185" s="6"/>
      <c r="E185" s="6"/>
      <c r="F185" s="6"/>
    </row>
    <row r="186" spans="3:6" x14ac:dyDescent="0.25">
      <c r="C186" s="6"/>
      <c r="D186" s="6"/>
      <c r="E186" s="6"/>
      <c r="F186" s="6"/>
    </row>
    <row r="187" spans="3:6" x14ac:dyDescent="0.25">
      <c r="C187" s="6"/>
      <c r="D187" s="6"/>
      <c r="E187" s="6"/>
      <c r="F187" s="6"/>
    </row>
    <row r="188" spans="3:6" x14ac:dyDescent="0.25">
      <c r="C188" s="6"/>
      <c r="D188" s="6"/>
      <c r="E188" s="6"/>
      <c r="F188" s="6"/>
    </row>
    <row r="189" spans="3:6" x14ac:dyDescent="0.25">
      <c r="C189" s="6"/>
      <c r="D189" s="6"/>
      <c r="E189" s="6"/>
      <c r="F189" s="6"/>
    </row>
    <row r="190" spans="3:6" x14ac:dyDescent="0.25">
      <c r="C190" s="6"/>
      <c r="D190" s="6"/>
      <c r="E190" s="6"/>
      <c r="F190" s="6"/>
    </row>
    <row r="191" spans="3:6" x14ac:dyDescent="0.25">
      <c r="C191" s="6"/>
      <c r="D191" s="6"/>
      <c r="E191" s="6"/>
      <c r="F191" s="6"/>
    </row>
    <row r="192" spans="3:6" x14ac:dyDescent="0.25">
      <c r="C192" s="6"/>
      <c r="D192" s="6"/>
      <c r="E192" s="6"/>
      <c r="F192" s="6"/>
    </row>
    <row r="193" spans="3:6" x14ac:dyDescent="0.25">
      <c r="C193" s="6"/>
      <c r="D193" s="6"/>
      <c r="E193" s="6"/>
      <c r="F193" s="6"/>
    </row>
    <row r="194" spans="3:6" x14ac:dyDescent="0.25">
      <c r="C194" s="6"/>
      <c r="D194" s="6"/>
      <c r="E194" s="6"/>
      <c r="F194" s="6"/>
    </row>
    <row r="195" spans="3:6" x14ac:dyDescent="0.25">
      <c r="C195" s="6"/>
      <c r="D195" s="6"/>
      <c r="E195" s="6"/>
      <c r="F195" s="6"/>
    </row>
    <row r="196" spans="3:6" x14ac:dyDescent="0.25">
      <c r="C196" s="6"/>
      <c r="D196" s="6"/>
      <c r="E196" s="6"/>
      <c r="F196" s="6"/>
    </row>
    <row r="197" spans="3:6" x14ac:dyDescent="0.25">
      <c r="C197" s="6"/>
      <c r="D197" s="6"/>
      <c r="E197" s="6"/>
      <c r="F197" s="6"/>
    </row>
    <row r="198" spans="3:6" x14ac:dyDescent="0.25">
      <c r="C198" s="6"/>
      <c r="D198" s="6"/>
      <c r="E198" s="6"/>
      <c r="F198" s="6"/>
    </row>
    <row r="199" spans="3:6" x14ac:dyDescent="0.25">
      <c r="C199" s="6"/>
      <c r="D199" s="6"/>
      <c r="E199" s="6"/>
      <c r="F199" s="6"/>
    </row>
    <row r="200" spans="3:6" x14ac:dyDescent="0.25">
      <c r="C200" s="6"/>
      <c r="D200" s="6"/>
      <c r="E200" s="6"/>
      <c r="F200" s="6"/>
    </row>
    <row r="201" spans="3:6" x14ac:dyDescent="0.25">
      <c r="C201" s="6"/>
      <c r="D201" s="6"/>
      <c r="E201" s="6"/>
      <c r="F201" s="6"/>
    </row>
    <row r="202" spans="3:6" x14ac:dyDescent="0.25">
      <c r="C202" s="6"/>
      <c r="D202" s="6"/>
      <c r="E202" s="6"/>
      <c r="F202" s="6"/>
    </row>
    <row r="203" spans="3:6" x14ac:dyDescent="0.25">
      <c r="C203" s="6"/>
      <c r="D203" s="6"/>
      <c r="E203" s="6"/>
      <c r="F203" s="6"/>
    </row>
    <row r="204" spans="3:6" x14ac:dyDescent="0.25">
      <c r="C204" s="6"/>
      <c r="D204" s="6"/>
      <c r="E204" s="6"/>
      <c r="F204" s="6"/>
    </row>
    <row r="205" spans="3:6" x14ac:dyDescent="0.25">
      <c r="C205" s="6"/>
      <c r="D205" s="6"/>
      <c r="E205" s="6"/>
      <c r="F205" s="6"/>
    </row>
    <row r="206" spans="3:6" x14ac:dyDescent="0.25">
      <c r="C206" s="6"/>
      <c r="D206" s="6"/>
      <c r="E206" s="6"/>
      <c r="F206" s="6"/>
    </row>
    <row r="207" spans="3:6" x14ac:dyDescent="0.25">
      <c r="C207" s="6"/>
      <c r="D207" s="6"/>
      <c r="E207" s="6"/>
      <c r="F207" s="6"/>
    </row>
    <row r="208" spans="3:6" x14ac:dyDescent="0.25">
      <c r="C208" s="6"/>
      <c r="D208" s="6"/>
      <c r="E208" s="6"/>
      <c r="F208" s="6"/>
    </row>
    <row r="209" spans="3:6" x14ac:dyDescent="0.25">
      <c r="C209" s="6"/>
      <c r="D209" s="6"/>
      <c r="E209" s="6"/>
      <c r="F209" s="6"/>
    </row>
    <row r="210" spans="3:6" x14ac:dyDescent="0.25">
      <c r="C210" s="6"/>
      <c r="D210" s="6"/>
      <c r="E210" s="6"/>
      <c r="F210" s="6"/>
    </row>
    <row r="211" spans="3:6" x14ac:dyDescent="0.25">
      <c r="C211" s="6"/>
      <c r="D211" s="6"/>
      <c r="E211" s="6"/>
      <c r="F211" s="6"/>
    </row>
    <row r="212" spans="3:6" x14ac:dyDescent="0.25">
      <c r="C212" s="6"/>
      <c r="D212" s="6"/>
      <c r="E212" s="6"/>
      <c r="F212" s="6"/>
    </row>
    <row r="213" spans="3:6" x14ac:dyDescent="0.25">
      <c r="C213" s="6"/>
      <c r="D213" s="6"/>
      <c r="E213" s="6"/>
      <c r="F213" s="6"/>
    </row>
    <row r="214" spans="3:6" x14ac:dyDescent="0.25">
      <c r="C214" s="6"/>
      <c r="D214" s="6"/>
      <c r="E214" s="6"/>
      <c r="F214" s="6"/>
    </row>
    <row r="215" spans="3:6" x14ac:dyDescent="0.25">
      <c r="C215" s="6"/>
      <c r="D215" s="6"/>
      <c r="E215" s="6"/>
      <c r="F215" s="6"/>
    </row>
    <row r="216" spans="3:6" x14ac:dyDescent="0.25">
      <c r="C216" s="6"/>
      <c r="D216" s="6"/>
      <c r="E216" s="6"/>
      <c r="F216" s="6"/>
    </row>
    <row r="217" spans="3:6" x14ac:dyDescent="0.25">
      <c r="C217" s="6"/>
      <c r="D217" s="6"/>
      <c r="E217" s="6"/>
      <c r="F217" s="6"/>
    </row>
    <row r="218" spans="3:6" x14ac:dyDescent="0.25">
      <c r="C218" s="6"/>
      <c r="D218" s="6"/>
      <c r="E218" s="6"/>
      <c r="F218" s="6"/>
    </row>
    <row r="219" spans="3:6" x14ac:dyDescent="0.25">
      <c r="C219" s="6"/>
      <c r="D219" s="6"/>
      <c r="E219" s="6"/>
      <c r="F219" s="6"/>
    </row>
    <row r="220" spans="3:6" x14ac:dyDescent="0.25">
      <c r="C220" s="6"/>
      <c r="D220" s="6"/>
      <c r="E220" s="6"/>
      <c r="F220" s="6"/>
    </row>
    <row r="221" spans="3:6" x14ac:dyDescent="0.25">
      <c r="C221" s="6"/>
      <c r="D221" s="6"/>
      <c r="E221" s="6"/>
      <c r="F221" s="6"/>
    </row>
    <row r="222" spans="3:6" x14ac:dyDescent="0.25">
      <c r="C222" s="6"/>
      <c r="D222" s="6"/>
      <c r="E222" s="6"/>
      <c r="F222" s="6"/>
    </row>
    <row r="223" spans="3:6" x14ac:dyDescent="0.25">
      <c r="C223" s="6"/>
      <c r="D223" s="6"/>
      <c r="E223" s="6"/>
      <c r="F223" s="6"/>
    </row>
    <row r="224" spans="3:6" x14ac:dyDescent="0.25">
      <c r="C224" s="6"/>
      <c r="D224" s="6"/>
      <c r="E224" s="6"/>
      <c r="F224" s="6"/>
    </row>
    <row r="225" spans="3:6" x14ac:dyDescent="0.25">
      <c r="C225" s="6"/>
      <c r="D225" s="6"/>
      <c r="E225" s="6"/>
      <c r="F225" s="6"/>
    </row>
    <row r="226" spans="3:6" x14ac:dyDescent="0.25">
      <c r="C226" s="6"/>
      <c r="D226" s="6"/>
      <c r="E226" s="6"/>
      <c r="F226" s="6"/>
    </row>
    <row r="227" spans="3:6" x14ac:dyDescent="0.25">
      <c r="C227" s="6"/>
      <c r="D227" s="6"/>
      <c r="E227" s="6"/>
      <c r="F227" s="6"/>
    </row>
    <row r="228" spans="3:6" x14ac:dyDescent="0.25">
      <c r="C228" s="6"/>
      <c r="D228" s="6"/>
      <c r="E228" s="6"/>
      <c r="F228" s="6"/>
    </row>
    <row r="229" spans="3:6" x14ac:dyDescent="0.25">
      <c r="C229" s="6"/>
      <c r="D229" s="6"/>
      <c r="E229" s="6"/>
      <c r="F229" s="6"/>
    </row>
    <row r="230" spans="3:6" x14ac:dyDescent="0.25">
      <c r="C230" s="6"/>
      <c r="D230" s="6"/>
      <c r="E230" s="6"/>
      <c r="F230" s="6"/>
    </row>
    <row r="231" spans="3:6" x14ac:dyDescent="0.25">
      <c r="C231" s="6"/>
      <c r="D231" s="6"/>
      <c r="E231" s="6"/>
      <c r="F231" s="6"/>
    </row>
    <row r="232" spans="3:6" x14ac:dyDescent="0.25">
      <c r="C232" s="6"/>
      <c r="D232" s="6"/>
      <c r="E232" s="6"/>
      <c r="F232" s="6"/>
    </row>
    <row r="233" spans="3:6" x14ac:dyDescent="0.25">
      <c r="C233" s="6"/>
      <c r="D233" s="6"/>
      <c r="E233" s="6"/>
      <c r="F233" s="6"/>
    </row>
    <row r="234" spans="3:6" x14ac:dyDescent="0.25">
      <c r="C234" s="6"/>
      <c r="D234" s="6"/>
      <c r="E234" s="6"/>
      <c r="F234" s="6"/>
    </row>
    <row r="235" spans="3:6" x14ac:dyDescent="0.25">
      <c r="C235" s="6"/>
      <c r="D235" s="6"/>
      <c r="E235" s="6"/>
      <c r="F235" s="6"/>
    </row>
    <row r="236" spans="3:6" x14ac:dyDescent="0.25">
      <c r="C236" s="6"/>
      <c r="D236" s="6"/>
      <c r="E236" s="6"/>
      <c r="F236" s="6"/>
    </row>
    <row r="237" spans="3:6" x14ac:dyDescent="0.25">
      <c r="C237" s="6"/>
      <c r="D237" s="6"/>
      <c r="E237" s="6"/>
      <c r="F237" s="6"/>
    </row>
    <row r="238" spans="3:6" x14ac:dyDescent="0.25">
      <c r="C238" s="6"/>
      <c r="D238" s="6"/>
      <c r="E238" s="6"/>
      <c r="F238" s="6"/>
    </row>
    <row r="239" spans="3:6" x14ac:dyDescent="0.25">
      <c r="C239" s="6"/>
      <c r="D239" s="6"/>
      <c r="E239" s="6"/>
      <c r="F239" s="6"/>
    </row>
    <row r="240" spans="3:6" x14ac:dyDescent="0.25">
      <c r="C240" s="6"/>
      <c r="D240" s="6"/>
      <c r="E240" s="6"/>
      <c r="F240" s="6"/>
    </row>
    <row r="241" spans="3:6" x14ac:dyDescent="0.25">
      <c r="C241" s="6"/>
      <c r="D241" s="6"/>
      <c r="E241" s="6"/>
      <c r="F241" s="6"/>
    </row>
    <row r="242" spans="3:6" x14ac:dyDescent="0.25">
      <c r="C242" s="6"/>
      <c r="D242" s="6"/>
      <c r="E242" s="6"/>
      <c r="F242" s="6"/>
    </row>
    <row r="243" spans="3:6" x14ac:dyDescent="0.25">
      <c r="C243" s="6"/>
      <c r="D243" s="6"/>
      <c r="E243" s="6"/>
      <c r="F243" s="6"/>
    </row>
    <row r="244" spans="3:6" x14ac:dyDescent="0.25">
      <c r="C244" s="6"/>
      <c r="D244" s="6"/>
      <c r="E244" s="6"/>
      <c r="F244" s="6"/>
    </row>
    <row r="245" spans="3:6" x14ac:dyDescent="0.25">
      <c r="C245" s="6"/>
      <c r="D245" s="6"/>
      <c r="E245" s="6"/>
      <c r="F245" s="6"/>
    </row>
    <row r="246" spans="3:6" x14ac:dyDescent="0.25">
      <c r="C246" s="6"/>
      <c r="D246" s="6"/>
      <c r="E246" s="6"/>
      <c r="F246" s="6"/>
    </row>
    <row r="247" spans="3:6" x14ac:dyDescent="0.25">
      <c r="C247" s="6"/>
      <c r="D247" s="6"/>
      <c r="E247" s="6"/>
      <c r="F247" s="6"/>
    </row>
    <row r="248" spans="3:6" x14ac:dyDescent="0.25">
      <c r="C248" s="6"/>
      <c r="D248" s="6"/>
      <c r="E248" s="6"/>
      <c r="F248" s="6"/>
    </row>
    <row r="249" spans="3:6" x14ac:dyDescent="0.25">
      <c r="C249" s="6"/>
      <c r="D249" s="6"/>
      <c r="E249" s="6"/>
      <c r="F249" s="6"/>
    </row>
    <row r="250" spans="3:6" x14ac:dyDescent="0.25">
      <c r="C250" s="6"/>
      <c r="D250" s="6"/>
      <c r="E250" s="6"/>
      <c r="F250" s="6"/>
    </row>
    <row r="251" spans="3:6" x14ac:dyDescent="0.25">
      <c r="C251" s="6"/>
      <c r="D251" s="6"/>
      <c r="E251" s="6"/>
      <c r="F251" s="6"/>
    </row>
    <row r="252" spans="3:6" x14ac:dyDescent="0.25">
      <c r="C252" s="6"/>
      <c r="D252" s="6"/>
      <c r="E252" s="6"/>
      <c r="F252" s="6"/>
    </row>
    <row r="253" spans="3:6" x14ac:dyDescent="0.25">
      <c r="C253" s="6"/>
      <c r="D253" s="6"/>
      <c r="E253" s="6"/>
      <c r="F253" s="6"/>
    </row>
    <row r="254" spans="3:6" x14ac:dyDescent="0.25">
      <c r="C254" s="6"/>
      <c r="D254" s="6"/>
      <c r="E254" s="6"/>
      <c r="F254" s="6"/>
    </row>
    <row r="255" spans="3:6" x14ac:dyDescent="0.25">
      <c r="C255" s="6"/>
      <c r="D255" s="6"/>
      <c r="E255" s="6"/>
      <c r="F255" s="6"/>
    </row>
    <row r="256" spans="3:6" x14ac:dyDescent="0.25">
      <c r="C256" s="6"/>
      <c r="D256" s="6"/>
      <c r="E256" s="6"/>
      <c r="F256" s="6"/>
    </row>
    <row r="257" spans="3:6" x14ac:dyDescent="0.25">
      <c r="C257" s="6"/>
      <c r="D257" s="6"/>
      <c r="E257" s="6"/>
      <c r="F257" s="6"/>
    </row>
    <row r="258" spans="3:6" x14ac:dyDescent="0.25">
      <c r="C258" s="6"/>
      <c r="D258" s="6"/>
      <c r="E258" s="6"/>
      <c r="F258" s="6"/>
    </row>
    <row r="259" spans="3:6" x14ac:dyDescent="0.25">
      <c r="C259" s="6"/>
      <c r="D259" s="6"/>
      <c r="E259" s="6"/>
      <c r="F259" s="6"/>
    </row>
    <row r="260" spans="3:6" x14ac:dyDescent="0.25">
      <c r="C260" s="6"/>
      <c r="D260" s="6"/>
      <c r="E260" s="6"/>
      <c r="F260" s="6"/>
    </row>
    <row r="261" spans="3:6" x14ac:dyDescent="0.25">
      <c r="C261" s="6"/>
      <c r="D261" s="6"/>
      <c r="E261" s="6"/>
      <c r="F261" s="6"/>
    </row>
    <row r="262" spans="3:6" x14ac:dyDescent="0.25">
      <c r="C262" s="6"/>
      <c r="D262" s="6"/>
      <c r="E262" s="6"/>
      <c r="F262" s="6"/>
    </row>
    <row r="263" spans="3:6" x14ac:dyDescent="0.25">
      <c r="C263" s="6"/>
      <c r="D263" s="6"/>
      <c r="E263" s="6"/>
      <c r="F263" s="6"/>
    </row>
    <row r="264" spans="3:6" x14ac:dyDescent="0.25">
      <c r="C264" s="6"/>
      <c r="D264" s="6"/>
      <c r="E264" s="6"/>
      <c r="F264" s="6"/>
    </row>
    <row r="265" spans="3:6" x14ac:dyDescent="0.25">
      <c r="C265" s="6"/>
      <c r="D265" s="6"/>
      <c r="E265" s="6"/>
      <c r="F265" s="6"/>
    </row>
    <row r="266" spans="3:6" x14ac:dyDescent="0.25">
      <c r="C266" s="6"/>
      <c r="D266" s="6"/>
      <c r="E266" s="6"/>
      <c r="F266" s="6"/>
    </row>
    <row r="267" spans="3:6" x14ac:dyDescent="0.25">
      <c r="C267" s="6"/>
      <c r="D267" s="6"/>
      <c r="E267" s="6"/>
      <c r="F267" s="6"/>
    </row>
    <row r="268" spans="3:6" x14ac:dyDescent="0.25">
      <c r="C268" s="6"/>
      <c r="D268" s="6"/>
      <c r="E268" s="6"/>
      <c r="F268" s="6"/>
    </row>
    <row r="269" spans="3:6" x14ac:dyDescent="0.25">
      <c r="C269" s="6"/>
      <c r="D269" s="6"/>
      <c r="E269" s="6"/>
      <c r="F269" s="6"/>
    </row>
    <row r="270" spans="3:6" x14ac:dyDescent="0.25">
      <c r="C270" s="6"/>
      <c r="D270" s="6"/>
      <c r="E270" s="6"/>
      <c r="F270" s="6"/>
    </row>
    <row r="271" spans="3:6" x14ac:dyDescent="0.25">
      <c r="C271" s="6"/>
      <c r="D271" s="6"/>
      <c r="E271" s="6"/>
      <c r="F271" s="6"/>
    </row>
    <row r="272" spans="3:6" x14ac:dyDescent="0.25">
      <c r="C272" s="6"/>
      <c r="D272" s="6"/>
      <c r="E272" s="6"/>
      <c r="F272" s="6"/>
    </row>
    <row r="273" spans="3:6" x14ac:dyDescent="0.25">
      <c r="C273" s="6"/>
      <c r="D273" s="6"/>
      <c r="E273" s="6"/>
      <c r="F273" s="6"/>
    </row>
    <row r="274" spans="3:6" x14ac:dyDescent="0.25">
      <c r="C274" s="6"/>
      <c r="D274" s="6"/>
      <c r="E274" s="6"/>
      <c r="F274" s="6"/>
    </row>
    <row r="275" spans="3:6" x14ac:dyDescent="0.25">
      <c r="C275" s="6"/>
      <c r="D275" s="6"/>
      <c r="E275" s="6"/>
      <c r="F275" s="6"/>
    </row>
    <row r="276" spans="3:6" x14ac:dyDescent="0.25">
      <c r="C276" s="6"/>
      <c r="D276" s="6"/>
      <c r="E276" s="6"/>
      <c r="F276" s="6"/>
    </row>
    <row r="277" spans="3:6" x14ac:dyDescent="0.25">
      <c r="C277" s="6"/>
      <c r="D277" s="6"/>
      <c r="E277" s="6"/>
      <c r="F277" s="6"/>
    </row>
    <row r="278" spans="3:6" x14ac:dyDescent="0.25">
      <c r="C278" s="6"/>
      <c r="D278" s="6"/>
      <c r="E278" s="6"/>
      <c r="F278" s="6"/>
    </row>
    <row r="279" spans="3:6" x14ac:dyDescent="0.25">
      <c r="C279" s="6"/>
      <c r="D279" s="6"/>
      <c r="E279" s="6"/>
      <c r="F279" s="6"/>
    </row>
    <row r="280" spans="3:6" x14ac:dyDescent="0.25">
      <c r="C280" s="6"/>
      <c r="D280" s="6"/>
      <c r="E280" s="6"/>
      <c r="F280" s="6"/>
    </row>
    <row r="281" spans="3:6" x14ac:dyDescent="0.25">
      <c r="C281" s="6"/>
      <c r="D281" s="6"/>
      <c r="E281" s="6"/>
      <c r="F281" s="6"/>
    </row>
    <row r="282" spans="3:6" x14ac:dyDescent="0.25">
      <c r="C282" s="6"/>
      <c r="D282" s="6"/>
      <c r="E282" s="6"/>
      <c r="F282" s="6"/>
    </row>
    <row r="283" spans="3:6" x14ac:dyDescent="0.25">
      <c r="C283" s="6"/>
      <c r="D283" s="6"/>
      <c r="E283" s="6"/>
      <c r="F283" s="6"/>
    </row>
    <row r="284" spans="3:6" x14ac:dyDescent="0.25">
      <c r="C284" s="6"/>
      <c r="D284" s="6"/>
      <c r="E284" s="6"/>
      <c r="F284" s="6"/>
    </row>
    <row r="285" spans="3:6" x14ac:dyDescent="0.25">
      <c r="C285" s="6"/>
      <c r="D285" s="6"/>
      <c r="E285" s="6"/>
      <c r="F285" s="6"/>
    </row>
    <row r="286" spans="3:6" x14ac:dyDescent="0.25">
      <c r="C286" s="6"/>
      <c r="D286" s="6"/>
      <c r="E286" s="6"/>
      <c r="F286" s="6"/>
    </row>
    <row r="287" spans="3:6" x14ac:dyDescent="0.25">
      <c r="C287" s="6"/>
      <c r="D287" s="6"/>
      <c r="E287" s="6"/>
      <c r="F287" s="6"/>
    </row>
    <row r="288" spans="3:6" x14ac:dyDescent="0.25">
      <c r="C288" s="6"/>
      <c r="D288" s="6"/>
      <c r="E288" s="6"/>
      <c r="F288" s="6"/>
    </row>
    <row r="289" spans="3:6" x14ac:dyDescent="0.25">
      <c r="C289" s="6"/>
      <c r="D289" s="6"/>
      <c r="E289" s="6"/>
      <c r="F289" s="6"/>
    </row>
    <row r="290" spans="3:6" x14ac:dyDescent="0.25">
      <c r="C290" s="6"/>
      <c r="D290" s="6"/>
      <c r="E290" s="6"/>
      <c r="F290" s="6"/>
    </row>
    <row r="291" spans="3:6" x14ac:dyDescent="0.25">
      <c r="C291" s="6"/>
      <c r="D291" s="6"/>
      <c r="E291" s="6"/>
      <c r="F291" s="6"/>
    </row>
    <row r="292" spans="3:6" x14ac:dyDescent="0.25">
      <c r="C292" s="6"/>
      <c r="D292" s="6"/>
      <c r="E292" s="6"/>
      <c r="F292" s="6"/>
    </row>
    <row r="293" spans="3:6" x14ac:dyDescent="0.25">
      <c r="C293" s="6"/>
      <c r="D293" s="6"/>
      <c r="E293" s="6"/>
      <c r="F293" s="6"/>
    </row>
    <row r="294" spans="3:6" x14ac:dyDescent="0.25">
      <c r="C294" s="6"/>
      <c r="D294" s="6"/>
      <c r="E294" s="6"/>
      <c r="F294" s="6"/>
    </row>
    <row r="295" spans="3:6" x14ac:dyDescent="0.25">
      <c r="C295" s="6"/>
      <c r="D295" s="6"/>
      <c r="E295" s="6"/>
      <c r="F295" s="6"/>
    </row>
    <row r="296" spans="3:6" x14ac:dyDescent="0.25">
      <c r="C296" s="6"/>
      <c r="D296" s="6"/>
      <c r="E296" s="6"/>
      <c r="F296" s="6"/>
    </row>
    <row r="297" spans="3:6" x14ac:dyDescent="0.25">
      <c r="C297" s="6"/>
      <c r="D297" s="6"/>
      <c r="E297" s="6"/>
      <c r="F297" s="6"/>
    </row>
    <row r="298" spans="3:6" x14ac:dyDescent="0.25">
      <c r="C298" s="6"/>
      <c r="D298" s="6"/>
      <c r="E298" s="6"/>
      <c r="F298" s="6"/>
    </row>
    <row r="299" spans="3:6" x14ac:dyDescent="0.25">
      <c r="C299" s="6"/>
      <c r="D299" s="6"/>
      <c r="E299" s="6"/>
      <c r="F299" s="6"/>
    </row>
    <row r="300" spans="3:6" x14ac:dyDescent="0.25">
      <c r="C300" s="6"/>
      <c r="D300" s="6"/>
      <c r="E300" s="6"/>
      <c r="F300" s="6"/>
    </row>
    <row r="301" spans="3:6" x14ac:dyDescent="0.25">
      <c r="C301" s="6"/>
      <c r="D301" s="6"/>
      <c r="E301" s="6"/>
      <c r="F301" s="6"/>
    </row>
    <row r="302" spans="3:6" x14ac:dyDescent="0.25">
      <c r="C302" s="6"/>
      <c r="D302" s="6"/>
      <c r="E302" s="6"/>
      <c r="F302" s="6"/>
    </row>
    <row r="303" spans="3:6" x14ac:dyDescent="0.25">
      <c r="C303" s="6"/>
      <c r="D303" s="6"/>
      <c r="E303" s="6"/>
      <c r="F303" s="6"/>
    </row>
    <row r="304" spans="3:6" x14ac:dyDescent="0.25">
      <c r="C304" s="6"/>
      <c r="D304" s="6"/>
      <c r="E304" s="6"/>
      <c r="F304" s="6"/>
    </row>
    <row r="305" spans="3:6" x14ac:dyDescent="0.25">
      <c r="C305" s="6"/>
      <c r="D305" s="6"/>
      <c r="E305" s="6"/>
      <c r="F305" s="6"/>
    </row>
    <row r="306" spans="3:6" x14ac:dyDescent="0.25">
      <c r="C306" s="6"/>
      <c r="D306" s="6"/>
      <c r="E306" s="6"/>
      <c r="F306" s="6"/>
    </row>
    <row r="307" spans="3:6" x14ac:dyDescent="0.25">
      <c r="C307" s="6"/>
      <c r="D307" s="6"/>
      <c r="E307" s="6"/>
      <c r="F307" s="6"/>
    </row>
    <row r="308" spans="3:6" x14ac:dyDescent="0.25">
      <c r="C308" s="6"/>
      <c r="D308" s="6"/>
      <c r="E308" s="6"/>
      <c r="F308" s="6"/>
    </row>
    <row r="309" spans="3:6" x14ac:dyDescent="0.25">
      <c r="C309" s="6"/>
      <c r="D309" s="6"/>
      <c r="E309" s="6"/>
      <c r="F309" s="6"/>
    </row>
    <row r="310" spans="3:6" x14ac:dyDescent="0.25">
      <c r="C310" s="6"/>
      <c r="D310" s="6"/>
      <c r="E310" s="6"/>
      <c r="F310" s="6"/>
    </row>
    <row r="311" spans="3:6" x14ac:dyDescent="0.25">
      <c r="C311" s="6"/>
      <c r="D311" s="6"/>
      <c r="E311" s="6"/>
      <c r="F311" s="6"/>
    </row>
    <row r="312" spans="3:6" x14ac:dyDescent="0.25">
      <c r="C312" s="6"/>
      <c r="D312" s="6"/>
      <c r="E312" s="6"/>
      <c r="F312" s="6"/>
    </row>
    <row r="313" spans="3:6" x14ac:dyDescent="0.25">
      <c r="C313" s="6"/>
      <c r="D313" s="6"/>
      <c r="E313" s="6"/>
      <c r="F313" s="6"/>
    </row>
    <row r="314" spans="3:6" x14ac:dyDescent="0.25">
      <c r="C314" s="6"/>
      <c r="D314" s="6"/>
      <c r="E314" s="6"/>
      <c r="F314" s="6"/>
    </row>
    <row r="315" spans="3:6" x14ac:dyDescent="0.25">
      <c r="C315" s="6"/>
      <c r="D315" s="6"/>
      <c r="E315" s="6"/>
      <c r="F315" s="6"/>
    </row>
    <row r="316" spans="3:6" x14ac:dyDescent="0.25">
      <c r="C316" s="6"/>
      <c r="D316" s="6"/>
      <c r="E316" s="6"/>
      <c r="F316" s="6"/>
    </row>
    <row r="317" spans="3:6" x14ac:dyDescent="0.25">
      <c r="C317" s="6"/>
      <c r="D317" s="6"/>
      <c r="E317" s="6"/>
      <c r="F317" s="6"/>
    </row>
    <row r="318" spans="3:6" x14ac:dyDescent="0.25">
      <c r="C318" s="6"/>
      <c r="D318" s="6"/>
      <c r="E318" s="6"/>
      <c r="F318" s="6"/>
    </row>
    <row r="319" spans="3:6" x14ac:dyDescent="0.25">
      <c r="C319" s="6"/>
      <c r="D319" s="6"/>
      <c r="E319" s="6"/>
      <c r="F319" s="6"/>
    </row>
    <row r="320" spans="3:6" x14ac:dyDescent="0.25">
      <c r="C320" s="6"/>
      <c r="D320" s="6"/>
      <c r="E320" s="6"/>
      <c r="F320" s="6"/>
    </row>
    <row r="321" spans="3:6" x14ac:dyDescent="0.25">
      <c r="C321" s="6"/>
      <c r="D321" s="6"/>
      <c r="E321" s="6"/>
      <c r="F321" s="6"/>
    </row>
    <row r="322" spans="3:6" x14ac:dyDescent="0.25">
      <c r="C322" s="6"/>
      <c r="D322" s="6"/>
      <c r="E322" s="6"/>
      <c r="F322" s="6"/>
    </row>
    <row r="323" spans="3:6" x14ac:dyDescent="0.25">
      <c r="C323" s="6"/>
      <c r="D323" s="6"/>
      <c r="E323" s="6"/>
      <c r="F323" s="6"/>
    </row>
    <row r="324" spans="3:6" x14ac:dyDescent="0.25">
      <c r="C324" s="6"/>
      <c r="D324" s="6"/>
      <c r="E324" s="6"/>
      <c r="F324" s="6"/>
    </row>
    <row r="325" spans="3:6" x14ac:dyDescent="0.25">
      <c r="C325" s="6"/>
      <c r="D325" s="6"/>
      <c r="E325" s="6"/>
      <c r="F325" s="6"/>
    </row>
    <row r="326" spans="3:6" x14ac:dyDescent="0.25">
      <c r="C326" s="6"/>
      <c r="D326" s="6"/>
      <c r="E326" s="6"/>
      <c r="F326" s="6"/>
    </row>
    <row r="327" spans="3:6" x14ac:dyDescent="0.25">
      <c r="C327" s="6"/>
      <c r="D327" s="6"/>
      <c r="E327" s="6"/>
      <c r="F327" s="6"/>
    </row>
    <row r="328" spans="3:6" x14ac:dyDescent="0.25">
      <c r="C328" s="6"/>
      <c r="D328" s="6"/>
      <c r="E328" s="6"/>
      <c r="F328" s="6"/>
    </row>
    <row r="329" spans="3:6" x14ac:dyDescent="0.25">
      <c r="C329" s="6"/>
      <c r="D329" s="6"/>
      <c r="E329" s="6"/>
      <c r="F329" s="6"/>
    </row>
    <row r="330" spans="3:6" x14ac:dyDescent="0.25">
      <c r="C330" s="6"/>
      <c r="D330" s="6"/>
      <c r="E330" s="6"/>
      <c r="F330" s="6"/>
    </row>
    <row r="331" spans="3:6" x14ac:dyDescent="0.25">
      <c r="C331" s="6"/>
      <c r="D331" s="6"/>
      <c r="E331" s="6"/>
      <c r="F331" s="6"/>
    </row>
    <row r="332" spans="3:6" x14ac:dyDescent="0.25">
      <c r="C332" s="6"/>
      <c r="D332" s="6"/>
      <c r="E332" s="6"/>
      <c r="F332" s="6"/>
    </row>
    <row r="333" spans="3:6" x14ac:dyDescent="0.25">
      <c r="C333" s="6"/>
      <c r="D333" s="6"/>
      <c r="E333" s="6"/>
      <c r="F333" s="6"/>
    </row>
    <row r="334" spans="3:6" x14ac:dyDescent="0.25">
      <c r="C334" s="6"/>
      <c r="D334" s="6"/>
      <c r="E334" s="6"/>
      <c r="F334" s="6"/>
    </row>
    <row r="335" spans="3:6" x14ac:dyDescent="0.25">
      <c r="C335" s="6"/>
      <c r="D335" s="6"/>
      <c r="E335" s="6"/>
      <c r="F335" s="6"/>
    </row>
    <row r="336" spans="3:6" x14ac:dyDescent="0.25">
      <c r="C336" s="6"/>
      <c r="D336" s="6"/>
      <c r="E336" s="6"/>
      <c r="F336" s="6"/>
    </row>
    <row r="337" spans="3:6" x14ac:dyDescent="0.25">
      <c r="C337" s="6"/>
      <c r="D337" s="6"/>
      <c r="E337" s="6"/>
      <c r="F337" s="6"/>
    </row>
    <row r="338" spans="3:6" x14ac:dyDescent="0.25">
      <c r="C338" s="6"/>
      <c r="D338" s="6"/>
      <c r="E338" s="6"/>
      <c r="F338" s="6"/>
    </row>
    <row r="339" spans="3:6" x14ac:dyDescent="0.25">
      <c r="C339" s="6"/>
      <c r="D339" s="6"/>
      <c r="E339" s="6"/>
      <c r="F339" s="6"/>
    </row>
    <row r="340" spans="3:6" x14ac:dyDescent="0.25">
      <c r="C340" s="6"/>
      <c r="D340" s="6"/>
      <c r="E340" s="6"/>
      <c r="F340" s="6"/>
    </row>
    <row r="341" spans="3:6" x14ac:dyDescent="0.25">
      <c r="C341" s="6"/>
      <c r="D341" s="6"/>
      <c r="E341" s="6"/>
      <c r="F341" s="6"/>
    </row>
    <row r="342" spans="3:6" x14ac:dyDescent="0.25">
      <c r="C342" s="6"/>
      <c r="D342" s="6"/>
      <c r="E342" s="6"/>
      <c r="F342" s="6"/>
    </row>
    <row r="343" spans="3:6" x14ac:dyDescent="0.25">
      <c r="C343" s="6"/>
      <c r="D343" s="6"/>
      <c r="E343" s="6"/>
      <c r="F343" s="6"/>
    </row>
    <row r="344" spans="3:6" x14ac:dyDescent="0.25">
      <c r="C344" s="6"/>
      <c r="D344" s="6"/>
      <c r="E344" s="6"/>
      <c r="F344" s="6"/>
    </row>
    <row r="345" spans="3:6" x14ac:dyDescent="0.25">
      <c r="C345" s="6"/>
      <c r="D345" s="6"/>
      <c r="E345" s="6"/>
      <c r="F345" s="6"/>
    </row>
    <row r="346" spans="3:6" x14ac:dyDescent="0.25">
      <c r="C346" s="6"/>
      <c r="D346" s="6"/>
      <c r="E346" s="6"/>
      <c r="F346" s="6"/>
    </row>
    <row r="347" spans="3:6" x14ac:dyDescent="0.25">
      <c r="C347" s="6"/>
      <c r="D347" s="6"/>
      <c r="E347" s="6"/>
      <c r="F347" s="6"/>
    </row>
    <row r="348" spans="3:6" x14ac:dyDescent="0.25">
      <c r="C348" s="6"/>
      <c r="D348" s="6"/>
      <c r="E348" s="6"/>
      <c r="F348" s="6"/>
    </row>
    <row r="349" spans="3:6" x14ac:dyDescent="0.25">
      <c r="C349" s="6"/>
      <c r="D349" s="6"/>
      <c r="E349" s="6"/>
      <c r="F349" s="6"/>
    </row>
    <row r="350" spans="3:6" x14ac:dyDescent="0.25">
      <c r="C350" s="6"/>
      <c r="D350" s="6"/>
      <c r="E350" s="6"/>
      <c r="F350" s="6"/>
    </row>
    <row r="351" spans="3:6" x14ac:dyDescent="0.25">
      <c r="C351" s="6"/>
      <c r="D351" s="6"/>
      <c r="E351" s="6"/>
      <c r="F351" s="6"/>
    </row>
    <row r="352" spans="3:6" x14ac:dyDescent="0.25">
      <c r="C352" s="6"/>
      <c r="D352" s="6"/>
      <c r="E352" s="6"/>
      <c r="F352" s="6"/>
    </row>
    <row r="353" spans="3:6" x14ac:dyDescent="0.25">
      <c r="C353" s="6"/>
      <c r="D353" s="6"/>
      <c r="E353" s="6"/>
      <c r="F353" s="6"/>
    </row>
    <row r="354" spans="3:6" x14ac:dyDescent="0.25">
      <c r="C354" s="6"/>
      <c r="D354" s="6"/>
      <c r="E354" s="6"/>
      <c r="F354" s="6"/>
    </row>
    <row r="355" spans="3:6" x14ac:dyDescent="0.25">
      <c r="C355" s="6"/>
      <c r="D355" s="6"/>
      <c r="E355" s="6"/>
      <c r="F355" s="6"/>
    </row>
    <row r="356" spans="3:6" x14ac:dyDescent="0.25">
      <c r="C356" s="6"/>
      <c r="D356" s="6"/>
      <c r="E356" s="6"/>
      <c r="F356" s="6"/>
    </row>
    <row r="357" spans="3:6" x14ac:dyDescent="0.25">
      <c r="C357" s="6"/>
      <c r="D357" s="6"/>
      <c r="E357" s="6"/>
      <c r="F357" s="6"/>
    </row>
    <row r="358" spans="3:6" x14ac:dyDescent="0.25">
      <c r="C358" s="6"/>
      <c r="D358" s="6"/>
      <c r="E358" s="6"/>
      <c r="F358" s="6"/>
    </row>
    <row r="359" spans="3:6" x14ac:dyDescent="0.25">
      <c r="C359" s="6"/>
      <c r="D359" s="6"/>
      <c r="E359" s="6"/>
      <c r="F359" s="6"/>
    </row>
    <row r="360" spans="3:6" x14ac:dyDescent="0.25">
      <c r="C360" s="6"/>
      <c r="D360" s="6"/>
      <c r="E360" s="6"/>
      <c r="F360" s="6"/>
    </row>
    <row r="361" spans="3:6" x14ac:dyDescent="0.25">
      <c r="C361" s="6"/>
      <c r="D361" s="6"/>
      <c r="E361" s="6"/>
      <c r="F361" s="6"/>
    </row>
    <row r="362" spans="3:6" x14ac:dyDescent="0.25">
      <c r="C362" s="6"/>
      <c r="D362" s="6"/>
      <c r="E362" s="6"/>
      <c r="F362" s="6"/>
    </row>
    <row r="363" spans="3:6" x14ac:dyDescent="0.25">
      <c r="C363" s="6"/>
      <c r="D363" s="6"/>
      <c r="E363" s="6"/>
      <c r="F363" s="6"/>
    </row>
    <row r="364" spans="3:6" x14ac:dyDescent="0.25">
      <c r="C364" s="6"/>
      <c r="D364" s="6"/>
      <c r="E364" s="6"/>
      <c r="F364" s="6"/>
    </row>
    <row r="365" spans="3:6" x14ac:dyDescent="0.25">
      <c r="C365" s="6"/>
      <c r="D365" s="6"/>
      <c r="E365" s="6"/>
      <c r="F365" s="6"/>
    </row>
    <row r="366" spans="3:6" x14ac:dyDescent="0.25">
      <c r="C366" s="6"/>
      <c r="D366" s="6"/>
      <c r="E366" s="6"/>
      <c r="F366" s="6"/>
    </row>
    <row r="367" spans="3:6" x14ac:dyDescent="0.25">
      <c r="C367" s="6"/>
      <c r="D367" s="6"/>
      <c r="E367" s="6"/>
      <c r="F367" s="6"/>
    </row>
    <row r="368" spans="3:6" x14ac:dyDescent="0.25">
      <c r="C368" s="6"/>
      <c r="D368" s="6"/>
      <c r="E368" s="6"/>
      <c r="F368" s="6"/>
    </row>
  </sheetData>
  <sheetProtection algorithmName="SHA-512" hashValue="L5ObtqTwm5oE0js62T372HwEm+0PeAqf9lWoRprrkLfXXubbwcFxOh/fFe5j4TKpxMZskjzIRCTyIKwyjbFqyw==" saltValue="1DK2F54A+PFoAY0kTpT7fg==" spinCount="100000" sheet="1" objects="1" scenarios="1"/>
  <mergeCells count="9">
    <mergeCell ref="C11:F11"/>
    <mergeCell ref="B71:F71"/>
    <mergeCell ref="B73:F73"/>
    <mergeCell ref="B75:F75"/>
    <mergeCell ref="C6:F6"/>
    <mergeCell ref="C7:F7"/>
    <mergeCell ref="C8:F8"/>
    <mergeCell ref="C9:F9"/>
    <mergeCell ref="C10:F10"/>
  </mergeCells>
  <conditionalFormatting sqref="B55:E60">
    <cfRule type="containsBlanks" dxfId="19" priority="3">
      <formula>LEN(TRIM(B55))=0</formula>
    </cfRule>
  </conditionalFormatting>
  <conditionalFormatting sqref="C20">
    <cfRule type="containsBlanks" dxfId="18" priority="6">
      <formula>LEN(TRIM(C20))=0</formula>
    </cfRule>
  </conditionalFormatting>
  <conditionalFormatting sqref="C16:E16">
    <cfRule type="containsBlanks" dxfId="17" priority="8">
      <formula>LEN(TRIM(C16))=0</formula>
    </cfRule>
  </conditionalFormatting>
  <conditionalFormatting sqref="C21:E21">
    <cfRule type="containsBlanks" dxfId="16" priority="1">
      <formula>LEN(TRIM(C21))=0</formula>
    </cfRule>
  </conditionalFormatting>
  <conditionalFormatting sqref="C31:E53">
    <cfRule type="containsBlanks" dxfId="15" priority="4">
      <formula>LEN(TRIM(C31))=0</formula>
    </cfRule>
  </conditionalFormatting>
  <conditionalFormatting sqref="C6:F11">
    <cfRule type="containsBlanks" dxfId="14" priority="9">
      <formula>LEN(TRIM(C6))=0</formula>
    </cfRule>
  </conditionalFormatting>
  <conditionalFormatting sqref="D17:D19">
    <cfRule type="containsBlanks" dxfId="13" priority="7">
      <formula>LEN(TRIM(D17))=0</formula>
    </cfRule>
  </conditionalFormatting>
  <printOptions horizontalCentered="1"/>
  <pageMargins left="0" right="0" top="0.75" bottom="0.75" header="0.3" footer="0.3"/>
  <pageSetup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919B-085C-449B-AC7F-EB01277B1886}">
  <sheetPr codeName="Sheet3">
    <pageSetUpPr fitToPage="1"/>
  </sheetPr>
  <dimension ref="A1:J43"/>
  <sheetViews>
    <sheetView workbookViewId="0">
      <pane ySplit="11" topLeftCell="A12" activePane="bottomLeft" state="frozen"/>
      <selection activeCell="J44" sqref="J44"/>
      <selection pane="bottomLeft" activeCell="J26" sqref="J26"/>
    </sheetView>
  </sheetViews>
  <sheetFormatPr defaultColWidth="8.7109375" defaultRowHeight="15" x14ac:dyDescent="0.25"/>
  <cols>
    <col min="1" max="1" width="20.85546875" style="1" bestFit="1" customWidth="1"/>
    <col min="2" max="2" width="39.85546875" style="1" customWidth="1"/>
    <col min="3" max="3" width="23.42578125" style="1" bestFit="1" customWidth="1"/>
    <col min="4" max="4" width="11.28515625" style="1" bestFit="1" customWidth="1"/>
    <col min="5" max="5" width="16.140625" style="1" bestFit="1" customWidth="1"/>
    <col min="6" max="6" width="33.85546875" style="1" bestFit="1" customWidth="1"/>
    <col min="7" max="7" width="23.140625" style="1" customWidth="1"/>
    <col min="8" max="8" width="13.7109375" style="3" bestFit="1" customWidth="1"/>
    <col min="9" max="9" width="14.42578125" style="3" customWidth="1"/>
    <col min="10" max="10" width="13.28515625" style="3" bestFit="1" customWidth="1"/>
    <col min="11" max="11" width="0.7109375" style="1" customWidth="1"/>
    <col min="12" max="12" width="12.5703125" style="1" bestFit="1" customWidth="1"/>
    <col min="13" max="13" width="8.7109375" style="1"/>
    <col min="14" max="14" width="11.140625" style="1" customWidth="1"/>
    <col min="15" max="16384" width="8.7109375" style="1"/>
  </cols>
  <sheetData>
    <row r="1" spans="1:10" ht="19.5" customHeight="1" x14ac:dyDescent="0.25">
      <c r="A1" s="155" t="s">
        <v>57</v>
      </c>
      <c r="B1" s="140"/>
      <c r="C1" s="140"/>
      <c r="D1" s="140"/>
      <c r="E1" s="140"/>
      <c r="F1" s="140"/>
      <c r="G1" s="140"/>
      <c r="H1" s="140"/>
      <c r="I1" s="140"/>
      <c r="J1" s="140"/>
    </row>
    <row r="2" spans="1:10" ht="19.5" customHeight="1" x14ac:dyDescent="0.25">
      <c r="A2" s="140"/>
      <c r="B2" s="140"/>
      <c r="C2" s="140"/>
      <c r="D2" s="140"/>
      <c r="E2" s="140"/>
      <c r="F2" s="140"/>
      <c r="G2" s="140"/>
      <c r="H2" s="140"/>
      <c r="I2" s="140"/>
      <c r="J2" s="140"/>
    </row>
    <row r="3" spans="1:10" ht="5.0999999999999996" customHeight="1" thickBot="1" x14ac:dyDescent="0.3"/>
    <row r="4" spans="1:10" ht="15" customHeight="1" thickTop="1" x14ac:dyDescent="0.25">
      <c r="A4" s="151" t="s">
        <v>58</v>
      </c>
      <c r="B4" s="151"/>
      <c r="C4" s="151"/>
      <c r="D4" s="151"/>
      <c r="E4" s="151"/>
      <c r="F4" s="151"/>
      <c r="G4" s="152"/>
      <c r="H4" s="43" t="s">
        <v>45</v>
      </c>
      <c r="I4" s="44" t="s">
        <v>59</v>
      </c>
      <c r="J4" s="45" t="s">
        <v>60</v>
      </c>
    </row>
    <row r="5" spans="1:10" x14ac:dyDescent="0.25">
      <c r="A5" s="151"/>
      <c r="B5" s="151"/>
      <c r="C5" s="151"/>
      <c r="D5" s="151"/>
      <c r="E5" s="151"/>
      <c r="F5" s="151"/>
      <c r="G5" s="152"/>
      <c r="H5" s="46" t="s">
        <v>61</v>
      </c>
      <c r="I5" s="47">
        <f>COUNTIFS(Table1[Employee
Class],"Faculty",Table1[Full
Name],"&lt;&gt;"&amp;"")</f>
        <v>0</v>
      </c>
      <c r="J5" s="48">
        <f>SUMIFS(Table1[Fully
Loaded],Table1[Employee
Class],"Faculty")</f>
        <v>0</v>
      </c>
    </row>
    <row r="6" spans="1:10" x14ac:dyDescent="0.25">
      <c r="A6" s="153" t="s">
        <v>62</v>
      </c>
      <c r="B6" s="153"/>
      <c r="C6" s="153"/>
      <c r="D6" s="153"/>
      <c r="E6" s="153"/>
      <c r="F6" s="153"/>
      <c r="G6" s="154"/>
      <c r="H6" s="46" t="s">
        <v>63</v>
      </c>
      <c r="I6" s="47">
        <f>COUNTIFS(Table1[Employee
Class],"Staff",Table1[Full
Name],"&lt;&gt;"&amp;"")</f>
        <v>0</v>
      </c>
      <c r="J6" s="48">
        <f>SUMIFS(Table1[Fully
Loaded],Table1[Employee
Class],"Staff")</f>
        <v>0</v>
      </c>
    </row>
    <row r="7" spans="1:10" ht="15.75" thickBot="1" x14ac:dyDescent="0.3">
      <c r="A7" s="153"/>
      <c r="B7" s="153"/>
      <c r="C7" s="153"/>
      <c r="D7" s="153"/>
      <c r="E7" s="153"/>
      <c r="F7" s="153"/>
      <c r="G7" s="154"/>
      <c r="H7" s="49" t="s">
        <v>64</v>
      </c>
      <c r="I7" s="50">
        <f>SUM(I5:I6)</f>
        <v>0</v>
      </c>
      <c r="J7" s="51">
        <f>SUM(J5:J6)</f>
        <v>0</v>
      </c>
    </row>
    <row r="8" spans="1:10" ht="5.0999999999999996" customHeight="1" thickTop="1" x14ac:dyDescent="0.25"/>
    <row r="9" spans="1:10" x14ac:dyDescent="0.25">
      <c r="A9" s="41"/>
      <c r="B9" s="41"/>
      <c r="C9" s="41"/>
      <c r="D9" s="41"/>
      <c r="E9" s="41"/>
      <c r="F9" s="41"/>
      <c r="G9" s="64" t="s">
        <v>65</v>
      </c>
      <c r="H9" s="42">
        <f>SUBTOTAL(109,Table1[Salary
Amount])</f>
        <v>0</v>
      </c>
      <c r="I9" s="42">
        <f>SUBTOTAL(109,Table1[Fringe
Amount])</f>
        <v>0</v>
      </c>
      <c r="J9" s="42">
        <f>SUBTOTAL(109,Table1[Fully
Loaded])</f>
        <v>0</v>
      </c>
    </row>
    <row r="10" spans="1:10" ht="5.0999999999999996" customHeight="1" x14ac:dyDescent="0.25"/>
    <row r="11" spans="1:10" s="38" customFormat="1" ht="30" x14ac:dyDescent="0.25">
      <c r="A11" s="39" t="s">
        <v>66</v>
      </c>
      <c r="B11" s="39" t="s">
        <v>67</v>
      </c>
      <c r="C11" s="39" t="s">
        <v>68</v>
      </c>
      <c r="D11" s="39" t="s">
        <v>69</v>
      </c>
      <c r="E11" s="39" t="s">
        <v>70</v>
      </c>
      <c r="F11" s="39" t="s">
        <v>71</v>
      </c>
      <c r="G11" s="39" t="s">
        <v>72</v>
      </c>
      <c r="H11" s="40" t="s">
        <v>73</v>
      </c>
      <c r="I11" s="40" t="s">
        <v>74</v>
      </c>
      <c r="J11" s="40" t="s">
        <v>75</v>
      </c>
    </row>
    <row r="12" spans="1:10" x14ac:dyDescent="0.25">
      <c r="A12" s="106"/>
      <c r="B12" s="106"/>
      <c r="C12" s="106"/>
      <c r="D12" s="106"/>
      <c r="E12" s="106"/>
      <c r="F12" s="106"/>
      <c r="G12" s="106"/>
      <c r="H12" s="107"/>
      <c r="I12" s="107"/>
      <c r="J12" s="3">
        <f>Table1[[#This Row],[Salary
Amount]]+Table1[[#This Row],[Fringe
Amount]]</f>
        <v>0</v>
      </c>
    </row>
    <row r="13" spans="1:10" x14ac:dyDescent="0.25">
      <c r="A13" s="106"/>
      <c r="B13" s="108"/>
      <c r="C13" s="106"/>
      <c r="D13" s="106"/>
      <c r="E13" s="106"/>
      <c r="F13" s="106"/>
      <c r="G13" s="106"/>
      <c r="H13" s="107"/>
      <c r="I13" s="107"/>
      <c r="J13" s="3">
        <f>Table1[[#This Row],[Salary
Amount]]+Table1[[#This Row],[Fringe
Amount]]</f>
        <v>0</v>
      </c>
    </row>
    <row r="14" spans="1:10" x14ac:dyDescent="0.25">
      <c r="A14" s="106"/>
      <c r="B14" s="106"/>
      <c r="C14" s="106"/>
      <c r="D14" s="106"/>
      <c r="E14" s="106"/>
      <c r="F14" s="106"/>
      <c r="G14" s="106"/>
      <c r="H14" s="107"/>
      <c r="I14" s="107"/>
      <c r="J14" s="3">
        <f>Table1[[#This Row],[Salary
Amount]]+Table1[[#This Row],[Fringe
Amount]]</f>
        <v>0</v>
      </c>
    </row>
    <row r="15" spans="1:10" x14ac:dyDescent="0.25">
      <c r="A15" s="106"/>
      <c r="B15" s="106"/>
      <c r="C15" s="106"/>
      <c r="D15" s="106"/>
      <c r="E15" s="106"/>
      <c r="F15" s="106"/>
      <c r="G15" s="106"/>
      <c r="H15" s="107"/>
      <c r="I15" s="107"/>
      <c r="J15" s="3">
        <f>Table1[[#This Row],[Salary
Amount]]+Table1[[#This Row],[Fringe
Amount]]</f>
        <v>0</v>
      </c>
    </row>
    <row r="16" spans="1:10" x14ac:dyDescent="0.25">
      <c r="A16" s="106"/>
      <c r="B16" s="106"/>
      <c r="C16" s="106"/>
      <c r="D16" s="106"/>
      <c r="E16" s="106"/>
      <c r="F16" s="106"/>
      <c r="G16" s="106"/>
      <c r="H16" s="107"/>
      <c r="I16" s="107"/>
      <c r="J16" s="3">
        <f>Table1[[#This Row],[Salary
Amount]]+Table1[[#This Row],[Fringe
Amount]]</f>
        <v>0</v>
      </c>
    </row>
    <row r="17" spans="1:10" x14ac:dyDescent="0.25">
      <c r="A17" s="106"/>
      <c r="B17" s="106"/>
      <c r="C17" s="106"/>
      <c r="D17" s="106"/>
      <c r="E17" s="106"/>
      <c r="F17" s="106"/>
      <c r="G17" s="106"/>
      <c r="H17" s="107"/>
      <c r="I17" s="107"/>
      <c r="J17" s="3">
        <f>Table1[[#This Row],[Salary
Amount]]+Table1[[#This Row],[Fringe
Amount]]</f>
        <v>0</v>
      </c>
    </row>
    <row r="18" spans="1:10" x14ac:dyDescent="0.25">
      <c r="A18" s="106"/>
      <c r="B18" s="106"/>
      <c r="C18" s="106"/>
      <c r="D18" s="106"/>
      <c r="E18" s="106"/>
      <c r="F18" s="106"/>
      <c r="G18" s="106"/>
      <c r="H18" s="107"/>
      <c r="I18" s="107"/>
      <c r="J18" s="3">
        <f>Table1[[#This Row],[Salary
Amount]]+Table1[[#This Row],[Fringe
Amount]]</f>
        <v>0</v>
      </c>
    </row>
    <row r="19" spans="1:10" x14ac:dyDescent="0.25">
      <c r="A19" s="106"/>
      <c r="B19" s="106"/>
      <c r="C19" s="106"/>
      <c r="D19" s="106"/>
      <c r="E19" s="106"/>
      <c r="F19" s="106"/>
      <c r="G19" s="106"/>
      <c r="H19" s="107"/>
      <c r="I19" s="107"/>
      <c r="J19" s="3">
        <f>Table1[[#This Row],[Salary
Amount]]+Table1[[#This Row],[Fringe
Amount]]</f>
        <v>0</v>
      </c>
    </row>
    <row r="20" spans="1:10" x14ac:dyDescent="0.25">
      <c r="A20" s="106"/>
      <c r="B20" s="106"/>
      <c r="C20" s="106"/>
      <c r="D20" s="106"/>
      <c r="E20" s="106"/>
      <c r="F20" s="106"/>
      <c r="G20" s="106"/>
      <c r="H20" s="107"/>
      <c r="I20" s="107"/>
      <c r="J20" s="3">
        <f>Table1[[#This Row],[Salary
Amount]]+Table1[[#This Row],[Fringe
Amount]]</f>
        <v>0</v>
      </c>
    </row>
    <row r="21" spans="1:10" x14ac:dyDescent="0.25">
      <c r="A21" s="106"/>
      <c r="B21" s="106"/>
      <c r="C21" s="106"/>
      <c r="D21" s="106"/>
      <c r="E21" s="106"/>
      <c r="F21" s="106"/>
      <c r="G21" s="106"/>
      <c r="H21" s="107"/>
      <c r="I21" s="107"/>
      <c r="J21" s="3">
        <f>Table1[[#This Row],[Salary
Amount]]+Table1[[#This Row],[Fringe
Amount]]</f>
        <v>0</v>
      </c>
    </row>
    <row r="22" spans="1:10" x14ac:dyDescent="0.25">
      <c r="A22" s="106"/>
      <c r="B22" s="106"/>
      <c r="C22" s="106"/>
      <c r="D22" s="106"/>
      <c r="E22" s="106"/>
      <c r="F22" s="106"/>
      <c r="G22" s="106"/>
      <c r="H22" s="107"/>
      <c r="I22" s="107"/>
      <c r="J22" s="3">
        <f>Table1[[#This Row],[Salary
Amount]]+Table1[[#This Row],[Fringe
Amount]]</f>
        <v>0</v>
      </c>
    </row>
    <row r="23" spans="1:10" x14ac:dyDescent="0.25">
      <c r="A23" s="106"/>
      <c r="B23" s="106"/>
      <c r="C23" s="106"/>
      <c r="D23" s="106"/>
      <c r="E23" s="106"/>
      <c r="F23" s="106"/>
      <c r="G23" s="106"/>
      <c r="H23" s="107"/>
      <c r="I23" s="107"/>
      <c r="J23" s="3">
        <f>Table1[[#This Row],[Salary
Amount]]+Table1[[#This Row],[Fringe
Amount]]</f>
        <v>0</v>
      </c>
    </row>
    <row r="24" spans="1:10" x14ac:dyDescent="0.25">
      <c r="A24" s="106"/>
      <c r="B24" s="106"/>
      <c r="C24" s="106"/>
      <c r="D24" s="106"/>
      <c r="E24" s="106"/>
      <c r="F24" s="106"/>
      <c r="G24" s="106"/>
      <c r="H24" s="107"/>
      <c r="I24" s="107"/>
      <c r="J24" s="3">
        <f>Table1[[#This Row],[Salary
Amount]]+Table1[[#This Row],[Fringe
Amount]]</f>
        <v>0</v>
      </c>
    </row>
    <row r="25" spans="1:10" x14ac:dyDescent="0.25">
      <c r="A25" s="106"/>
      <c r="B25" s="106"/>
      <c r="C25" s="106"/>
      <c r="D25" s="106"/>
      <c r="E25" s="106"/>
      <c r="F25" s="106"/>
      <c r="G25" s="106"/>
      <c r="H25" s="107"/>
      <c r="I25" s="107"/>
      <c r="J25" s="3">
        <f>Table1[[#This Row],[Salary
Amount]]+Table1[[#This Row],[Fringe
Amount]]</f>
        <v>0</v>
      </c>
    </row>
    <row r="26" spans="1:10" x14ac:dyDescent="0.25">
      <c r="A26" s="106"/>
      <c r="B26" s="106"/>
      <c r="C26" s="106"/>
      <c r="D26" s="106"/>
      <c r="E26" s="106"/>
      <c r="F26" s="106"/>
      <c r="G26" s="106"/>
      <c r="H26" s="107"/>
      <c r="I26" s="107"/>
      <c r="J26" s="3">
        <f>Table1[[#This Row],[Salary
Amount]]+Table1[[#This Row],[Fringe
Amount]]</f>
        <v>0</v>
      </c>
    </row>
    <row r="27" spans="1:10" x14ac:dyDescent="0.25">
      <c r="A27" s="106"/>
      <c r="B27" s="106"/>
      <c r="C27" s="106"/>
      <c r="D27" s="106"/>
      <c r="E27" s="106"/>
      <c r="F27" s="106"/>
      <c r="G27" s="106"/>
      <c r="H27" s="107"/>
      <c r="I27" s="107"/>
      <c r="J27" s="3">
        <f>Table1[[#This Row],[Salary
Amount]]+Table1[[#This Row],[Fringe
Amount]]</f>
        <v>0</v>
      </c>
    </row>
    <row r="28" spans="1:10" x14ac:dyDescent="0.25">
      <c r="A28" s="106"/>
      <c r="B28" s="106"/>
      <c r="C28" s="106"/>
      <c r="D28" s="106"/>
      <c r="E28" s="106"/>
      <c r="F28" s="106"/>
      <c r="G28" s="106"/>
      <c r="H28" s="107"/>
      <c r="I28" s="107"/>
      <c r="J28" s="3">
        <f>Table1[[#This Row],[Salary
Amount]]+Table1[[#This Row],[Fringe
Amount]]</f>
        <v>0</v>
      </c>
    </row>
    <row r="29" spans="1:10" x14ac:dyDescent="0.25">
      <c r="A29" s="106"/>
      <c r="B29" s="106"/>
      <c r="C29" s="106"/>
      <c r="D29" s="106"/>
      <c r="E29" s="106"/>
      <c r="F29" s="106"/>
      <c r="G29" s="106"/>
      <c r="H29" s="107"/>
      <c r="I29" s="107"/>
      <c r="J29" s="3">
        <f>Table1[[#This Row],[Salary
Amount]]+Table1[[#This Row],[Fringe
Amount]]</f>
        <v>0</v>
      </c>
    </row>
    <row r="30" spans="1:10" x14ac:dyDescent="0.25">
      <c r="A30" s="106"/>
      <c r="B30" s="106"/>
      <c r="C30" s="106"/>
      <c r="D30" s="106"/>
      <c r="E30" s="106"/>
      <c r="F30" s="106"/>
      <c r="G30" s="106"/>
      <c r="H30" s="107"/>
      <c r="I30" s="107"/>
      <c r="J30" s="3">
        <f>Table1[[#This Row],[Salary
Amount]]+Table1[[#This Row],[Fringe
Amount]]</f>
        <v>0</v>
      </c>
    </row>
    <row r="31" spans="1:10" x14ac:dyDescent="0.25">
      <c r="A31" s="109"/>
      <c r="B31" s="106"/>
      <c r="C31" s="106"/>
      <c r="D31" s="106"/>
      <c r="E31" s="106"/>
      <c r="F31" s="106"/>
      <c r="G31" s="106"/>
      <c r="H31" s="107"/>
      <c r="I31" s="107"/>
      <c r="J31" s="3">
        <f>Table1[[#This Row],[Salary
Amount]]+Table1[[#This Row],[Fringe
Amount]]</f>
        <v>0</v>
      </c>
    </row>
    <row r="32" spans="1:10" x14ac:dyDescent="0.25">
      <c r="A32" s="106"/>
      <c r="B32" s="106"/>
      <c r="C32" s="106"/>
      <c r="D32" s="106"/>
      <c r="E32" s="106"/>
      <c r="F32" s="106"/>
      <c r="G32" s="106"/>
      <c r="H32" s="107"/>
      <c r="I32" s="107"/>
      <c r="J32" s="3">
        <f>Table1[[#This Row],[Salary
Amount]]+Table1[[#This Row],[Fringe
Amount]]</f>
        <v>0</v>
      </c>
    </row>
    <row r="34" spans="1:10" x14ac:dyDescent="0.25">
      <c r="A34" s="156" t="s">
        <v>76</v>
      </c>
      <c r="B34" s="156"/>
      <c r="C34" s="156"/>
      <c r="D34" s="156"/>
      <c r="E34" s="156"/>
      <c r="F34" s="156"/>
      <c r="G34" s="156"/>
      <c r="H34" s="156"/>
      <c r="I34" s="156"/>
      <c r="J34" s="156"/>
    </row>
    <row r="35" spans="1:10" ht="14.45" customHeight="1" x14ac:dyDescent="0.25"/>
    <row r="37" spans="1:10" ht="14.45" customHeight="1" x14ac:dyDescent="0.25"/>
    <row r="41" spans="1:10" x14ac:dyDescent="0.25">
      <c r="G41" s="94"/>
    </row>
    <row r="42" spans="1:10" x14ac:dyDescent="0.25">
      <c r="G42" s="94"/>
    </row>
    <row r="43" spans="1:10" x14ac:dyDescent="0.25">
      <c r="G43" s="94"/>
    </row>
  </sheetData>
  <sheetProtection algorithmName="SHA-512" hashValue="9uNTuNRrkOghxVT6zmPdDOctXdbkPydHPOP84o1QdJCly7SYKd5wN7X5lAmaPiBqrYWP6BP9KMLTKvaXCNzrMQ==" saltValue="kPvMfG0GKjjP85uqzmDpVA==" spinCount="100000" sheet="1" objects="1" scenarios="1"/>
  <mergeCells count="4">
    <mergeCell ref="A4:G5"/>
    <mergeCell ref="A6:G7"/>
    <mergeCell ref="A1:J2"/>
    <mergeCell ref="A34:J34"/>
  </mergeCells>
  <conditionalFormatting sqref="A12:I32">
    <cfRule type="containsBlanks" dxfId="12" priority="1">
      <formula>LEN(TRIM(A12))=0</formula>
    </cfRule>
  </conditionalFormatting>
  <dataValidations count="3">
    <dataValidation type="list" allowBlank="1" showInputMessage="1" showErrorMessage="1" sqref="D12:D32" xr:uid="{C7512E17-EAE0-4BF5-B9DE-85DE658079F0}">
      <formula1>"Faculty, Staff"</formula1>
    </dataValidation>
    <dataValidation type="list" allowBlank="1" showInputMessage="1" showErrorMessage="1" sqref="C12:C32" xr:uid="{03F6CDA5-074F-4359-BDD0-F8E1A626E105}">
      <formula1>"Program Director, Course Instructor, Finance/Admin Support"</formula1>
    </dataValidation>
    <dataValidation type="list" allowBlank="1" showInputMessage="1" showErrorMessage="1" sqref="E12:E32" xr:uid="{7AEA0BEE-9F0F-4FF3-A3BC-B84957AFDBD9}">
      <formula1>"Yes, No"</formula1>
    </dataValidation>
  </dataValidations>
  <hyperlinks>
    <hyperlink ref="A4:G5" r:id="rId1" display="Utilize this form to indicate all study abroad program personnel costs including both salary and fringe.  Fringe should be calculated using Georgia Tech Fringe Benefit guidelines." xr:uid="{B8D8A81E-61C7-4119-AAEC-BEA7191F7917}"/>
    <hyperlink ref="A34" r:id="rId2" xr:uid="{00A23BFF-B600-41C0-9EBB-218BC65CBA3C}"/>
  </hyperlinks>
  <printOptions horizontalCentered="1"/>
  <pageMargins left="0" right="0" top="0.75" bottom="0.75" header="0.3" footer="0.3"/>
  <pageSetup scale="8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7E9B-87A7-4EB8-B5A6-0F3A9BC026C0}">
  <sheetPr codeName="Sheet4"/>
  <dimension ref="B1:H35"/>
  <sheetViews>
    <sheetView zoomScale="110" zoomScaleNormal="110" workbookViewId="0">
      <selection activeCell="I17" sqref="I17"/>
    </sheetView>
  </sheetViews>
  <sheetFormatPr defaultColWidth="8.7109375" defaultRowHeight="15.75" x14ac:dyDescent="0.25"/>
  <cols>
    <col min="1" max="1" width="1.42578125" style="67" customWidth="1"/>
    <col min="2" max="2" width="61.28515625" style="67" customWidth="1"/>
    <col min="3" max="3" width="16.28515625" style="67" customWidth="1"/>
    <col min="4" max="4" width="1.42578125" style="67" customWidth="1"/>
    <col min="5" max="16384" width="8.7109375" style="67"/>
  </cols>
  <sheetData>
    <row r="1" spans="2:8" ht="6.6" customHeight="1" thickBot="1" x14ac:dyDescent="0.3"/>
    <row r="2" spans="2:8" s="66" customFormat="1" x14ac:dyDescent="0.25">
      <c r="B2" s="157" t="s">
        <v>77</v>
      </c>
      <c r="C2" s="158"/>
    </row>
    <row r="3" spans="2:8" s="66" customFormat="1" x14ac:dyDescent="0.25">
      <c r="B3" s="68" t="s">
        <v>78</v>
      </c>
      <c r="C3" s="132"/>
    </row>
    <row r="4" spans="2:8" x14ac:dyDescent="0.25">
      <c r="B4" s="68" t="s">
        <v>79</v>
      </c>
      <c r="C4" s="70">
        <f>enroll</f>
        <v>0</v>
      </c>
    </row>
    <row r="5" spans="2:8" x14ac:dyDescent="0.25">
      <c r="B5" s="68" t="s">
        <v>80</v>
      </c>
      <c r="C5" s="71">
        <f>programcharge</f>
        <v>0</v>
      </c>
    </row>
    <row r="6" spans="2:8" x14ac:dyDescent="0.25">
      <c r="B6" s="68" t="s">
        <v>81</v>
      </c>
      <c r="C6" s="71">
        <f>C4*C5</f>
        <v>0</v>
      </c>
    </row>
    <row r="7" spans="2:8" x14ac:dyDescent="0.25">
      <c r="B7" s="68" t="s">
        <v>82</v>
      </c>
      <c r="C7" s="72">
        <v>0.15</v>
      </c>
    </row>
    <row r="8" spans="2:8" ht="16.5" thickBot="1" x14ac:dyDescent="0.3">
      <c r="B8" s="69" t="s">
        <v>83</v>
      </c>
      <c r="C8" s="73">
        <f>C7*C6</f>
        <v>0</v>
      </c>
    </row>
    <row r="9" spans="2:8" ht="6.6" customHeight="1" thickBot="1" x14ac:dyDescent="0.3"/>
    <row r="10" spans="2:8" x14ac:dyDescent="0.25">
      <c r="B10" s="171" t="s">
        <v>84</v>
      </c>
      <c r="C10" s="172"/>
    </row>
    <row r="11" spans="2:8" x14ac:dyDescent="0.25">
      <c r="B11" s="117" t="s">
        <v>85</v>
      </c>
      <c r="C11" s="119"/>
      <c r="H11" s="118"/>
    </row>
    <row r="12" spans="2:8" x14ac:dyDescent="0.25">
      <c r="B12" s="68" t="s">
        <v>86</v>
      </c>
      <c r="C12" s="71">
        <f>'program budget'!D53</f>
        <v>0</v>
      </c>
    </row>
    <row r="13" spans="2:8" ht="16.5" thickBot="1" x14ac:dyDescent="0.3">
      <c r="B13" s="69" t="s">
        <v>87</v>
      </c>
      <c r="C13" s="73">
        <f>C11+C12</f>
        <v>0</v>
      </c>
    </row>
    <row r="14" spans="2:8" ht="6.6" customHeight="1" thickBot="1" x14ac:dyDescent="0.3"/>
    <row r="15" spans="2:8" ht="23.45" customHeight="1" x14ac:dyDescent="0.25">
      <c r="B15" s="159" t="s">
        <v>88</v>
      </c>
      <c r="C15" s="160"/>
    </row>
    <row r="16" spans="2:8" ht="23.45" customHeight="1" x14ac:dyDescent="0.25">
      <c r="B16" s="161"/>
      <c r="C16" s="162"/>
    </row>
    <row r="17" spans="2:7" ht="23.45" customHeight="1" x14ac:dyDescent="0.25">
      <c r="B17" s="161"/>
      <c r="C17" s="162"/>
    </row>
    <row r="18" spans="2:7" ht="23.45" customHeight="1" x14ac:dyDescent="0.25">
      <c r="B18" s="161"/>
      <c r="C18" s="162"/>
    </row>
    <row r="19" spans="2:7" ht="23.45" customHeight="1" thickBot="1" x14ac:dyDescent="0.3">
      <c r="B19" s="163"/>
      <c r="C19" s="164"/>
      <c r="G19" s="116"/>
    </row>
    <row r="20" spans="2:7" ht="21.6" customHeight="1" x14ac:dyDescent="0.25">
      <c r="B20" s="165"/>
      <c r="C20" s="166"/>
    </row>
    <row r="21" spans="2:7" x14ac:dyDescent="0.25">
      <c r="B21" s="167"/>
      <c r="C21" s="168"/>
    </row>
    <row r="22" spans="2:7" x14ac:dyDescent="0.25">
      <c r="B22" s="167"/>
      <c r="C22" s="168"/>
    </row>
    <row r="23" spans="2:7" x14ac:dyDescent="0.25">
      <c r="B23" s="167"/>
      <c r="C23" s="168"/>
    </row>
    <row r="24" spans="2:7" x14ac:dyDescent="0.25">
      <c r="B24" s="167"/>
      <c r="C24" s="168"/>
    </row>
    <row r="25" spans="2:7" x14ac:dyDescent="0.25">
      <c r="B25" s="167"/>
      <c r="C25" s="168"/>
    </row>
    <row r="26" spans="2:7" x14ac:dyDescent="0.25">
      <c r="B26" s="167"/>
      <c r="C26" s="168"/>
    </row>
    <row r="27" spans="2:7" x14ac:dyDescent="0.25">
      <c r="B27" s="167"/>
      <c r="C27" s="168"/>
    </row>
    <row r="28" spans="2:7" x14ac:dyDescent="0.25">
      <c r="B28" s="167"/>
      <c r="C28" s="168"/>
    </row>
    <row r="29" spans="2:7" x14ac:dyDescent="0.25">
      <c r="B29" s="167"/>
      <c r="C29" s="168"/>
    </row>
    <row r="30" spans="2:7" x14ac:dyDescent="0.25">
      <c r="B30" s="167"/>
      <c r="C30" s="168"/>
    </row>
    <row r="31" spans="2:7" x14ac:dyDescent="0.25">
      <c r="B31" s="167"/>
      <c r="C31" s="168"/>
    </row>
    <row r="32" spans="2:7" x14ac:dyDescent="0.25">
      <c r="B32" s="167"/>
      <c r="C32" s="168"/>
    </row>
    <row r="33" spans="2:3" x14ac:dyDescent="0.25">
      <c r="B33" s="167"/>
      <c r="C33" s="168"/>
    </row>
    <row r="34" spans="2:3" x14ac:dyDescent="0.25">
      <c r="B34" s="167"/>
      <c r="C34" s="168"/>
    </row>
    <row r="35" spans="2:3" ht="16.5" thickBot="1" x14ac:dyDescent="0.3">
      <c r="B35" s="169"/>
      <c r="C35" s="170"/>
    </row>
  </sheetData>
  <sheetProtection algorithmName="SHA-512" hashValue="3fqptEp4VvsR8xKz72/+/Onkm7pDZC3j/Gs2Ti4EhKEmlNf0WYNMtthcpmBsI439xNMcR22uWNmX+RpANnjBTQ==" saltValue="9PDyz5uOTKssYEuhaZ7t4Q==" spinCount="100000" sheet="1" objects="1" scenarios="1"/>
  <mergeCells count="4">
    <mergeCell ref="B2:C2"/>
    <mergeCell ref="B15:C19"/>
    <mergeCell ref="B20:C35"/>
    <mergeCell ref="B10:C10"/>
  </mergeCells>
  <conditionalFormatting sqref="C3">
    <cfRule type="containsBlanks" dxfId="11" priority="1">
      <formula>LEN(TRIM(C3))=0</formula>
    </cfRule>
  </conditionalFormatting>
  <conditionalFormatting sqref="C11">
    <cfRule type="containsBlanks" dxfId="10" priority="2">
      <formula>LEN(TRIM(C11))=0</formula>
    </cfRule>
    <cfRule type="containsBlanks" dxfId="9" priority="3">
      <formula>LEN(TRIM(C11))=0</formula>
    </cfRule>
  </conditionalFormatting>
  <printOptions horizontalCentered="1"/>
  <pageMargins left="0" right="0"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DD39-FA43-41F9-8D95-C443D64465A4}">
  <sheetPr codeName="Sheet5">
    <pageSetUpPr fitToPage="1"/>
  </sheetPr>
  <dimension ref="B1:D42"/>
  <sheetViews>
    <sheetView tabSelected="1" zoomScaleNormal="100" workbookViewId="0">
      <selection activeCell="B27" sqref="B27:D38"/>
    </sheetView>
  </sheetViews>
  <sheetFormatPr defaultRowHeight="15" x14ac:dyDescent="0.25"/>
  <cols>
    <col min="1" max="1" width="1.42578125" customWidth="1"/>
    <col min="2" max="2" width="38.140625" customWidth="1"/>
    <col min="3" max="3" width="38.140625" style="3" customWidth="1"/>
    <col min="4" max="4" width="38.140625" style="77" customWidth="1"/>
  </cols>
  <sheetData>
    <row r="1" spans="2:4" ht="15.75" thickBot="1" x14ac:dyDescent="0.3"/>
    <row r="2" spans="2:4" s="65" customFormat="1" ht="15.75" thickBot="1" x14ac:dyDescent="0.3">
      <c r="B2" s="78" t="s">
        <v>89</v>
      </c>
      <c r="C2" s="79" t="s">
        <v>60</v>
      </c>
      <c r="D2" s="80" t="s">
        <v>90</v>
      </c>
    </row>
    <row r="3" spans="2:4" ht="15.75" thickBot="1" x14ac:dyDescent="0.3">
      <c r="B3" s="84" t="s">
        <v>91</v>
      </c>
      <c r="C3" s="105"/>
      <c r="D3" s="105"/>
    </row>
    <row r="4" spans="2:4" ht="15.75" thickBot="1" x14ac:dyDescent="0.3">
      <c r="B4" s="84" t="s">
        <v>92</v>
      </c>
      <c r="C4" s="105"/>
      <c r="D4" s="105"/>
    </row>
    <row r="5" spans="2:4" ht="15.75" thickBot="1" x14ac:dyDescent="0.3">
      <c r="B5" s="84" t="s">
        <v>93</v>
      </c>
      <c r="C5" s="105"/>
      <c r="D5" s="105"/>
    </row>
    <row r="6" spans="2:4" ht="15.75" thickBot="1" x14ac:dyDescent="0.3">
      <c r="B6" s="84" t="s">
        <v>94</v>
      </c>
      <c r="C6" s="105"/>
      <c r="D6" s="105"/>
    </row>
    <row r="7" spans="2:4" ht="15.75" thickBot="1" x14ac:dyDescent="0.3">
      <c r="B7" s="84" t="s">
        <v>95</v>
      </c>
      <c r="C7" s="105"/>
      <c r="D7" s="105"/>
    </row>
    <row r="8" spans="2:4" s="65" customFormat="1" ht="15.75" thickBot="1" x14ac:dyDescent="0.3">
      <c r="B8" s="81" t="s">
        <v>96</v>
      </c>
      <c r="C8" s="82">
        <f>SUM(C3:C7)</f>
        <v>0</v>
      </c>
      <c r="D8" s="83"/>
    </row>
    <row r="9" spans="2:4" ht="15.75" thickBot="1" x14ac:dyDescent="0.3"/>
    <row r="10" spans="2:4" x14ac:dyDescent="0.25">
      <c r="B10" s="173" t="s">
        <v>97</v>
      </c>
      <c r="C10" s="174"/>
      <c r="D10" s="175"/>
    </row>
    <row r="11" spans="2:4" x14ac:dyDescent="0.25">
      <c r="B11" s="176"/>
      <c r="C11" s="177"/>
      <c r="D11" s="178"/>
    </row>
    <row r="12" spans="2:4" x14ac:dyDescent="0.25">
      <c r="B12" s="181"/>
      <c r="C12" s="182"/>
      <c r="D12" s="183"/>
    </row>
    <row r="13" spans="2:4" x14ac:dyDescent="0.25">
      <c r="B13" s="181"/>
      <c r="C13" s="182"/>
      <c r="D13" s="183"/>
    </row>
    <row r="14" spans="2:4" x14ac:dyDescent="0.25">
      <c r="B14" s="181"/>
      <c r="C14" s="182"/>
      <c r="D14" s="183"/>
    </row>
    <row r="15" spans="2:4" x14ac:dyDescent="0.25">
      <c r="B15" s="181"/>
      <c r="C15" s="182"/>
      <c r="D15" s="183"/>
    </row>
    <row r="16" spans="2:4" x14ac:dyDescent="0.25">
      <c r="B16" s="181"/>
      <c r="C16" s="182"/>
      <c r="D16" s="183"/>
    </row>
    <row r="17" spans="2:4" x14ac:dyDescent="0.25">
      <c r="B17" s="181"/>
      <c r="C17" s="182"/>
      <c r="D17" s="183"/>
    </row>
    <row r="18" spans="2:4" x14ac:dyDescent="0.25">
      <c r="B18" s="181"/>
      <c r="C18" s="182"/>
      <c r="D18" s="183"/>
    </row>
    <row r="19" spans="2:4" x14ac:dyDescent="0.25">
      <c r="B19" s="181"/>
      <c r="C19" s="182"/>
      <c r="D19" s="183"/>
    </row>
    <row r="20" spans="2:4" x14ac:dyDescent="0.25">
      <c r="B20" s="181"/>
      <c r="C20" s="182"/>
      <c r="D20" s="183"/>
    </row>
    <row r="21" spans="2:4" x14ac:dyDescent="0.25">
      <c r="B21" s="181"/>
      <c r="C21" s="182"/>
      <c r="D21" s="183"/>
    </row>
    <row r="22" spans="2:4" x14ac:dyDescent="0.25">
      <c r="B22" s="181"/>
      <c r="C22" s="182"/>
      <c r="D22" s="183"/>
    </row>
    <row r="23" spans="2:4" ht="15.75" thickBot="1" x14ac:dyDescent="0.3">
      <c r="B23" s="184"/>
      <c r="C23" s="185"/>
      <c r="D23" s="186"/>
    </row>
    <row r="24" spans="2:4" ht="15.75" thickBot="1" x14ac:dyDescent="0.3"/>
    <row r="25" spans="2:4" x14ac:dyDescent="0.25">
      <c r="B25" s="179" t="s">
        <v>98</v>
      </c>
      <c r="C25" s="174"/>
      <c r="D25" s="175"/>
    </row>
    <row r="26" spans="2:4" x14ac:dyDescent="0.25">
      <c r="B26" s="176"/>
      <c r="C26" s="177"/>
      <c r="D26" s="178"/>
    </row>
    <row r="27" spans="2:4" x14ac:dyDescent="0.25">
      <c r="B27" s="181"/>
      <c r="C27" s="182"/>
      <c r="D27" s="183"/>
    </row>
    <row r="28" spans="2:4" x14ac:dyDescent="0.25">
      <c r="B28" s="181"/>
      <c r="C28" s="182"/>
      <c r="D28" s="183"/>
    </row>
    <row r="29" spans="2:4" x14ac:dyDescent="0.25">
      <c r="B29" s="181"/>
      <c r="C29" s="182"/>
      <c r="D29" s="183"/>
    </row>
    <row r="30" spans="2:4" x14ac:dyDescent="0.25">
      <c r="B30" s="181"/>
      <c r="C30" s="182"/>
      <c r="D30" s="183"/>
    </row>
    <row r="31" spans="2:4" x14ac:dyDescent="0.25">
      <c r="B31" s="181"/>
      <c r="C31" s="182"/>
      <c r="D31" s="183"/>
    </row>
    <row r="32" spans="2:4" x14ac:dyDescent="0.25">
      <c r="B32" s="181"/>
      <c r="C32" s="182"/>
      <c r="D32" s="183"/>
    </row>
    <row r="33" spans="2:4" x14ac:dyDescent="0.25">
      <c r="B33" s="181"/>
      <c r="C33" s="182"/>
      <c r="D33" s="183"/>
    </row>
    <row r="34" spans="2:4" x14ac:dyDescent="0.25">
      <c r="B34" s="181"/>
      <c r="C34" s="182"/>
      <c r="D34" s="183"/>
    </row>
    <row r="35" spans="2:4" x14ac:dyDescent="0.25">
      <c r="B35" s="181"/>
      <c r="C35" s="182"/>
      <c r="D35" s="183"/>
    </row>
    <row r="36" spans="2:4" x14ac:dyDescent="0.25">
      <c r="B36" s="181"/>
      <c r="C36" s="182"/>
      <c r="D36" s="183"/>
    </row>
    <row r="37" spans="2:4" x14ac:dyDescent="0.25">
      <c r="B37" s="181"/>
      <c r="C37" s="182"/>
      <c r="D37" s="183"/>
    </row>
    <row r="38" spans="2:4" ht="15.75" thickBot="1" x14ac:dyDescent="0.3">
      <c r="B38" s="184"/>
      <c r="C38" s="185"/>
      <c r="D38" s="186"/>
    </row>
    <row r="40" spans="2:4" x14ac:dyDescent="0.25">
      <c r="B40" s="180" t="s">
        <v>99</v>
      </c>
      <c r="C40" s="180"/>
      <c r="D40" s="180"/>
    </row>
    <row r="41" spans="2:4" x14ac:dyDescent="0.25">
      <c r="B41" s="180"/>
      <c r="C41" s="180"/>
      <c r="D41" s="180"/>
    </row>
    <row r="42" spans="2:4" x14ac:dyDescent="0.25">
      <c r="B42" s="180"/>
      <c r="C42" s="180"/>
      <c r="D42" s="180"/>
    </row>
  </sheetData>
  <sheetProtection algorithmName="SHA-512" hashValue="xqO59EW5LpBtYTxUtqWAk+xV6qIIoFAOxqhvFURZoC1m7fMh4B+4c+ZZgXyFBPuOk7gGniTv9W/UioLMDL65vA==" saltValue="tK0hVn+lAqACZru5hvtXgw==" spinCount="100000" sheet="1" objects="1" scenarios="1"/>
  <mergeCells count="5">
    <mergeCell ref="B10:D11"/>
    <mergeCell ref="B12:D23"/>
    <mergeCell ref="B25:D26"/>
    <mergeCell ref="B27:D38"/>
    <mergeCell ref="B40:D42"/>
  </mergeCells>
  <phoneticPr fontId="15" type="noConversion"/>
  <conditionalFormatting sqref="C3:D7">
    <cfRule type="containsBlanks" dxfId="8" priority="1">
      <formula>LEN(TRIM(C3))=0</formula>
    </cfRule>
  </conditionalFormatting>
  <printOptions horizontalCentered="1"/>
  <pageMargins left="0" right="0" top="0.75" bottom="0.75" header="0.3" footer="0.3"/>
  <pageSetup scale="9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DC3C-F805-4427-8FA5-03D788D973BB}">
  <sheetPr codeName="Sheet6">
    <pageSetUpPr fitToPage="1"/>
  </sheetPr>
  <dimension ref="A1:G30"/>
  <sheetViews>
    <sheetView workbookViewId="0">
      <selection activeCell="E35" sqref="E35"/>
    </sheetView>
  </sheetViews>
  <sheetFormatPr defaultColWidth="8.7109375" defaultRowHeight="15" x14ac:dyDescent="0.25"/>
  <cols>
    <col min="1" max="1" width="42.7109375" style="37" bestFit="1" customWidth="1"/>
    <col min="2" max="2" width="60.42578125" style="37" customWidth="1"/>
    <col min="3" max="3" width="16.28515625" style="2" customWidth="1"/>
    <col min="4" max="4" width="1.5703125" style="37" customWidth="1"/>
    <col min="5" max="5" width="34.140625" style="37" customWidth="1"/>
    <col min="6" max="6" width="63.85546875" style="37" bestFit="1" customWidth="1"/>
    <col min="7" max="7" width="16.28515625" style="2" customWidth="1"/>
    <col min="8" max="16384" width="8.7109375" style="37"/>
  </cols>
  <sheetData>
    <row r="1" spans="1:7" s="59" customFormat="1" ht="18.75" x14ac:dyDescent="0.3">
      <c r="A1" s="140" t="s">
        <v>100</v>
      </c>
      <c r="B1" s="140"/>
      <c r="C1" s="140"/>
      <c r="D1" s="140"/>
      <c r="E1" s="140"/>
      <c r="F1" s="140"/>
      <c r="G1" s="140"/>
    </row>
    <row r="2" spans="1:7" s="59" customFormat="1" ht="6.6" customHeight="1" x14ac:dyDescent="0.3">
      <c r="A2" s="61"/>
      <c r="B2" s="61"/>
      <c r="C2" s="62"/>
      <c r="D2" s="61"/>
      <c r="E2" s="61"/>
      <c r="F2" s="61"/>
      <c r="G2" s="62"/>
    </row>
    <row r="3" spans="1:7" s="60" customFormat="1" ht="18.75" x14ac:dyDescent="0.3">
      <c r="A3" s="63" t="s">
        <v>0</v>
      </c>
      <c r="B3" s="139" t="str">
        <f>IF('program budget'!C6="","",'program budget'!C6)</f>
        <v/>
      </c>
      <c r="C3" s="139"/>
      <c r="D3" s="139"/>
      <c r="E3" s="139"/>
      <c r="F3" s="139"/>
      <c r="G3" s="139"/>
    </row>
    <row r="4" spans="1:7" ht="6.6" customHeight="1" thickBot="1" x14ac:dyDescent="0.3"/>
    <row r="5" spans="1:7" s="38" customFormat="1" x14ac:dyDescent="0.25">
      <c r="A5" s="136" t="s">
        <v>101</v>
      </c>
      <c r="B5" s="137"/>
      <c r="C5" s="138"/>
      <c r="E5" s="136" t="s">
        <v>102</v>
      </c>
      <c r="F5" s="137"/>
      <c r="G5" s="138"/>
    </row>
    <row r="6" spans="1:7" s="38" customFormat="1" ht="15.75" thickBot="1" x14ac:dyDescent="0.3">
      <c r="A6" s="53" t="s">
        <v>103</v>
      </c>
      <c r="B6" s="54" t="s">
        <v>104</v>
      </c>
      <c r="C6" s="55" t="s">
        <v>105</v>
      </c>
      <c r="E6" s="53" t="s">
        <v>103</v>
      </c>
      <c r="F6" s="54" t="s">
        <v>104</v>
      </c>
      <c r="G6" s="55" t="s">
        <v>105</v>
      </c>
    </row>
    <row r="7" spans="1:7" x14ac:dyDescent="0.25">
      <c r="A7" s="110"/>
      <c r="B7" s="111"/>
      <c r="C7" s="112"/>
      <c r="E7" s="110"/>
      <c r="F7" s="111"/>
      <c r="G7" s="112"/>
    </row>
    <row r="8" spans="1:7" x14ac:dyDescent="0.25">
      <c r="A8" s="113"/>
      <c r="B8" s="114"/>
      <c r="C8" s="115"/>
      <c r="E8" s="113"/>
      <c r="F8" s="114"/>
      <c r="G8" s="115"/>
    </row>
    <row r="9" spans="1:7" x14ac:dyDescent="0.25">
      <c r="A9" s="113"/>
      <c r="B9" s="114"/>
      <c r="C9" s="115"/>
      <c r="E9" s="113"/>
      <c r="F9" s="114"/>
      <c r="G9" s="115"/>
    </row>
    <row r="10" spans="1:7" x14ac:dyDescent="0.25">
      <c r="A10" s="113"/>
      <c r="B10" s="114"/>
      <c r="C10" s="115"/>
      <c r="E10" s="113"/>
      <c r="F10" s="114"/>
      <c r="G10" s="115"/>
    </row>
    <row r="11" spans="1:7" x14ac:dyDescent="0.25">
      <c r="A11" s="113"/>
      <c r="B11" s="114"/>
      <c r="C11" s="115"/>
      <c r="E11" s="113"/>
      <c r="F11" s="114"/>
      <c r="G11" s="115"/>
    </row>
    <row r="12" spans="1:7" x14ac:dyDescent="0.25">
      <c r="A12" s="113"/>
      <c r="B12" s="114"/>
      <c r="C12" s="115"/>
      <c r="E12" s="113"/>
      <c r="F12" s="114"/>
      <c r="G12" s="115"/>
    </row>
    <row r="13" spans="1:7" x14ac:dyDescent="0.25">
      <c r="A13" s="113"/>
      <c r="B13" s="114"/>
      <c r="C13" s="115"/>
      <c r="E13" s="113"/>
      <c r="F13" s="114"/>
      <c r="G13" s="115"/>
    </row>
    <row r="14" spans="1:7" x14ac:dyDescent="0.25">
      <c r="A14" s="113"/>
      <c r="B14" s="114"/>
      <c r="C14" s="115"/>
      <c r="E14" s="113"/>
      <c r="F14" s="114"/>
      <c r="G14" s="115"/>
    </row>
    <row r="15" spans="1:7" x14ac:dyDescent="0.25">
      <c r="A15" s="113"/>
      <c r="B15" s="114"/>
      <c r="C15" s="115"/>
      <c r="E15" s="113"/>
      <c r="F15" s="114"/>
      <c r="G15" s="115"/>
    </row>
    <row r="16" spans="1:7" x14ac:dyDescent="0.25">
      <c r="A16" s="113"/>
      <c r="B16" s="114"/>
      <c r="C16" s="115"/>
      <c r="E16" s="113"/>
      <c r="F16" s="114"/>
      <c r="G16" s="115"/>
    </row>
    <row r="17" spans="1:7" x14ac:dyDescent="0.25">
      <c r="A17" s="113"/>
      <c r="B17" s="114"/>
      <c r="C17" s="115"/>
      <c r="E17" s="113"/>
      <c r="F17" s="114"/>
      <c r="G17" s="115"/>
    </row>
    <row r="18" spans="1:7" x14ac:dyDescent="0.25">
      <c r="A18" s="113"/>
      <c r="B18" s="114"/>
      <c r="C18" s="115"/>
      <c r="E18" s="113"/>
      <c r="F18" s="114"/>
      <c r="G18" s="115"/>
    </row>
    <row r="19" spans="1:7" x14ac:dyDescent="0.25">
      <c r="A19" s="113"/>
      <c r="B19" s="114"/>
      <c r="C19" s="115"/>
      <c r="E19" s="113"/>
      <c r="F19" s="114"/>
      <c r="G19" s="115"/>
    </row>
    <row r="20" spans="1:7" x14ac:dyDescent="0.25">
      <c r="A20" s="113"/>
      <c r="B20" s="114"/>
      <c r="C20" s="115"/>
      <c r="E20" s="113"/>
      <c r="F20" s="114"/>
      <c r="G20" s="115"/>
    </row>
    <row r="21" spans="1:7" x14ac:dyDescent="0.25">
      <c r="A21" s="113"/>
      <c r="B21" s="114"/>
      <c r="C21" s="115"/>
      <c r="E21" s="113"/>
      <c r="F21" s="114"/>
      <c r="G21" s="115"/>
    </row>
    <row r="22" spans="1:7" x14ac:dyDescent="0.25">
      <c r="A22" s="113"/>
      <c r="B22" s="114"/>
      <c r="C22" s="115"/>
      <c r="E22" s="113"/>
      <c r="F22" s="114"/>
      <c r="G22" s="115"/>
    </row>
    <row r="23" spans="1:7" x14ac:dyDescent="0.25">
      <c r="A23" s="113"/>
      <c r="B23" s="114"/>
      <c r="C23" s="115"/>
      <c r="E23" s="113"/>
      <c r="F23" s="114"/>
      <c r="G23" s="115"/>
    </row>
    <row r="24" spans="1:7" x14ac:dyDescent="0.25">
      <c r="A24" s="113"/>
      <c r="B24" s="114"/>
      <c r="C24" s="115"/>
      <c r="E24" s="113"/>
      <c r="F24" s="114"/>
      <c r="G24" s="115"/>
    </row>
    <row r="25" spans="1:7" x14ac:dyDescent="0.25">
      <c r="A25" s="113"/>
      <c r="B25" s="114"/>
      <c r="C25" s="115"/>
      <c r="E25" s="113"/>
      <c r="F25" s="114"/>
      <c r="G25" s="115"/>
    </row>
    <row r="26" spans="1:7" x14ac:dyDescent="0.25">
      <c r="A26" s="113"/>
      <c r="B26" s="114"/>
      <c r="C26" s="115"/>
      <c r="E26" s="113"/>
      <c r="F26" s="114"/>
      <c r="G26" s="115"/>
    </row>
    <row r="27" spans="1:7" s="38" customFormat="1" ht="15.75" thickBot="1" x14ac:dyDescent="0.3">
      <c r="A27" s="56" t="s">
        <v>106</v>
      </c>
      <c r="B27" s="57"/>
      <c r="C27" s="58">
        <f>SUM(C7:C26)</f>
        <v>0</v>
      </c>
      <c r="E27" s="56" t="s">
        <v>106</v>
      </c>
      <c r="F27" s="57"/>
      <c r="G27" s="58">
        <f>SUM(G7:G26)</f>
        <v>0</v>
      </c>
    </row>
    <row r="28" spans="1:7" ht="15.75" thickTop="1" x14ac:dyDescent="0.25"/>
    <row r="29" spans="1:7" x14ac:dyDescent="0.25">
      <c r="A29" s="141" t="s">
        <v>107</v>
      </c>
      <c r="B29" s="141"/>
      <c r="C29" s="141"/>
      <c r="D29" s="141"/>
      <c r="E29" s="141"/>
      <c r="F29" s="141"/>
      <c r="G29" s="141"/>
    </row>
    <row r="30" spans="1:7" x14ac:dyDescent="0.25">
      <c r="A30" s="141"/>
      <c r="B30" s="141"/>
      <c r="C30" s="141"/>
      <c r="D30" s="141"/>
      <c r="E30" s="141"/>
      <c r="F30" s="141"/>
      <c r="G30" s="141"/>
    </row>
  </sheetData>
  <sheetProtection algorithmName="SHA-512" hashValue="sU5KEg/cS1YbO7VFjFKEEm5MZcbzbIclsxru7GLoPL5VrKrYhFjGZtjfilRC9EM3Ur3IIFHTI4d/skfSDlWhcQ==" saltValue="pQ4yBJxU1DEHP4WRE/9JTA==" spinCount="100000" sheet="1" objects="1" scenarios="1"/>
  <mergeCells count="5">
    <mergeCell ref="A5:C5"/>
    <mergeCell ref="E5:G5"/>
    <mergeCell ref="B3:G3"/>
    <mergeCell ref="A1:G1"/>
    <mergeCell ref="A29:G30"/>
  </mergeCells>
  <conditionalFormatting sqref="A7:C26">
    <cfRule type="containsBlanks" dxfId="7" priority="1">
      <formula>LEN(TRIM(A7))=0</formula>
    </cfRule>
    <cfRule type="expression" dxfId="6" priority="18">
      <formula>MOD(ROW(),2)=0</formula>
    </cfRule>
  </conditionalFormatting>
  <conditionalFormatting sqref="E7:G26">
    <cfRule type="containsBlanks" dxfId="5" priority="3">
      <formula>LEN(TRIM(E7))=0</formula>
    </cfRule>
    <cfRule type="expression" dxfId="4" priority="6">
      <formula>MOD(ROW(),2)=0</formula>
    </cfRule>
  </conditionalFormatting>
  <dataValidations count="1">
    <dataValidation type="list" showInputMessage="1" sqref="E7:E26" xr:uid="{9A28A800-1EDA-47A4-97F4-540FE6662E76}">
      <formula1>"Airfare, Books &amp; Supplies, Classrooms (not covered by tuition revenue), Faculty Travel (not covered by tution revenue), Field Trips, Housing Accomodations, Local Transportation, Meals, Other, Visa(s),Study Abroad Insurance"</formula1>
    </dataValidation>
  </dataValidations>
  <printOptions horizontalCentered="1"/>
  <pageMargins left="0" right="0" top="0.75" bottom="0.75" header="0.3" footer="0.3"/>
  <pageSetup scale="61"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35B0ACE-441C-4408-ACD2-180A0E0F1641}">
          <x14:formula1>
            <xm:f>'program budget'!$B$31:$B$54</xm:f>
          </x14:formula1>
          <xm:sqref>A7:A26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32BEC-A80D-4F83-8EE1-99378C67D3C0}">
  <sheetPr codeName="Sheet7"/>
  <dimension ref="A1:B24"/>
  <sheetViews>
    <sheetView workbookViewId="0">
      <selection activeCell="D24" sqref="D24"/>
    </sheetView>
  </sheetViews>
  <sheetFormatPr defaultRowHeight="15" x14ac:dyDescent="0.25"/>
  <cols>
    <col min="1" max="1" width="76" bestFit="1" customWidth="1"/>
    <col min="2" max="2" width="11.5703125" bestFit="1" customWidth="1"/>
  </cols>
  <sheetData>
    <row r="1" spans="1:2" x14ac:dyDescent="0.25">
      <c r="A1" t="s">
        <v>108</v>
      </c>
      <c r="B1" t="str">
        <f>_xlfn.CONCAT('program budget'!C6:F6)</f>
        <v/>
      </c>
    </row>
    <row r="2" spans="1:2" x14ac:dyDescent="0.25">
      <c r="A2" t="s">
        <v>109</v>
      </c>
      <c r="B2" t="str">
        <f>_xlfn.CONCAT('program budget'!C7:F7)</f>
        <v/>
      </c>
    </row>
    <row r="3" spans="1:2" x14ac:dyDescent="0.25">
      <c r="A3" t="s">
        <v>110</v>
      </c>
      <c r="B3" t="str">
        <f>_xlfn.CONCAT('program budget'!C8:F8)</f>
        <v/>
      </c>
    </row>
    <row r="4" spans="1:2" x14ac:dyDescent="0.25">
      <c r="A4" t="s">
        <v>111</v>
      </c>
      <c r="B4" t="str">
        <f>_xlfn.CONCAT('program budget'!C9:F9)</f>
        <v/>
      </c>
    </row>
    <row r="5" spans="1:2" x14ac:dyDescent="0.25">
      <c r="A5" t="s">
        <v>112</v>
      </c>
      <c r="B5" s="37">
        <f>'program budget'!C16</f>
        <v>0</v>
      </c>
    </row>
    <row r="6" spans="1:2" x14ac:dyDescent="0.25">
      <c r="A6" t="s">
        <v>113</v>
      </c>
      <c r="B6" s="37">
        <f>'program budget'!D16</f>
        <v>0</v>
      </c>
    </row>
    <row r="7" spans="1:2" x14ac:dyDescent="0.25">
      <c r="A7" t="s">
        <v>114</v>
      </c>
      <c r="B7" s="37">
        <f>'program budget'!E16</f>
        <v>0</v>
      </c>
    </row>
    <row r="8" spans="1:2" x14ac:dyDescent="0.25">
      <c r="A8" t="s">
        <v>115</v>
      </c>
      <c r="B8" s="37">
        <f>'emergency reserve'!C3</f>
        <v>0</v>
      </c>
    </row>
    <row r="9" spans="1:2" x14ac:dyDescent="0.25">
      <c r="A9" t="s">
        <v>116</v>
      </c>
      <c r="B9" s="92">
        <f>enroll</f>
        <v>0</v>
      </c>
    </row>
    <row r="10" spans="1:2" x14ac:dyDescent="0.25">
      <c r="A10" t="s">
        <v>117</v>
      </c>
      <c r="B10" s="123">
        <f>programcharge</f>
        <v>0</v>
      </c>
    </row>
    <row r="11" spans="1:2" x14ac:dyDescent="0.25">
      <c r="A11" t="s">
        <v>118</v>
      </c>
      <c r="B11" s="126"/>
    </row>
    <row r="12" spans="1:2" x14ac:dyDescent="0.25">
      <c r="A12" t="s">
        <v>119</v>
      </c>
      <c r="B12" s="125"/>
    </row>
    <row r="13" spans="1:2" x14ac:dyDescent="0.25">
      <c r="A13" t="s">
        <v>120</v>
      </c>
      <c r="B13" s="92" t="str">
        <f>IF('program budget'!F28&lt;'program budget'!C20,"Yes","No")</f>
        <v>No</v>
      </c>
    </row>
    <row r="14" spans="1:2" x14ac:dyDescent="0.25">
      <c r="A14" t="s">
        <v>121</v>
      </c>
      <c r="B14" s="92" t="str">
        <f>IF('ps worksheet'!J9='program budget'!F28,"Yes","No")</f>
        <v>Yes</v>
      </c>
    </row>
    <row r="15" spans="1:2" x14ac:dyDescent="0.25">
      <c r="A15" t="s">
        <v>122</v>
      </c>
      <c r="B15" s="135"/>
    </row>
    <row r="16" spans="1:2" x14ac:dyDescent="0.25">
      <c r="A16" t="s">
        <v>123</v>
      </c>
      <c r="B16" s="2">
        <f>'program budget'!C69</f>
        <v>0</v>
      </c>
    </row>
    <row r="17" spans="1:2" x14ac:dyDescent="0.25">
      <c r="A17" t="s">
        <v>124</v>
      </c>
      <c r="B17" s="2">
        <f>'program budget'!D69</f>
        <v>0</v>
      </c>
    </row>
    <row r="18" spans="1:2" x14ac:dyDescent="0.25">
      <c r="A18" t="s">
        <v>125</v>
      </c>
      <c r="B18" s="2">
        <f>'program budget'!E69</f>
        <v>0</v>
      </c>
    </row>
    <row r="19" spans="1:2" x14ac:dyDescent="0.25">
      <c r="A19" t="s">
        <v>126</v>
      </c>
      <c r="B19" s="2">
        <f>'program budget'!F69</f>
        <v>0</v>
      </c>
    </row>
    <row r="20" spans="1:2" x14ac:dyDescent="0.25">
      <c r="A20" t="s">
        <v>127</v>
      </c>
      <c r="B20" s="123" t="e">
        <f>B19/enroll</f>
        <v>#DIV/0!</v>
      </c>
    </row>
    <row r="21" spans="1:2" x14ac:dyDescent="0.25">
      <c r="A21" t="s">
        <v>128</v>
      </c>
      <c r="B21" s="2">
        <f>'emergency reserve'!C11-'emergency reserve'!C8</f>
        <v>0</v>
      </c>
    </row>
    <row r="22" spans="1:2" x14ac:dyDescent="0.25">
      <c r="A22" t="s">
        <v>129</v>
      </c>
      <c r="B22" s="2">
        <f>'emergency reserve'!C13-'emergency reserve'!C8</f>
        <v>0</v>
      </c>
    </row>
    <row r="23" spans="1:2" x14ac:dyDescent="0.25">
      <c r="A23" t="s">
        <v>130</v>
      </c>
      <c r="B23" s="92" t="str">
        <f>IF(programcharge='payment schedules'!C8,"Yes","No")</f>
        <v>Yes</v>
      </c>
    </row>
    <row r="24" spans="1:2" x14ac:dyDescent="0.25">
      <c r="A24" t="s">
        <v>131</v>
      </c>
      <c r="B24" s="92" t="str">
        <f>IF(programcharge=chargeamt,"Yes","No")</f>
        <v>Yes</v>
      </c>
    </row>
  </sheetData>
  <conditionalFormatting sqref="B5:B8">
    <cfRule type="containsBlanks" dxfId="3" priority="1">
      <formula>LEN(TRIM(B5))=0</formula>
    </cfRule>
  </conditionalFormatting>
  <conditionalFormatting sqref="B13:B15">
    <cfRule type="containsText" dxfId="2" priority="2" operator="containsText" text="No">
      <formula>NOT(ISERROR(SEARCH("No",B13)))</formula>
    </cfRule>
  </conditionalFormatting>
  <conditionalFormatting sqref="B23:B24">
    <cfRule type="containsText" dxfId="1" priority="3" operator="containsText" text="No">
      <formula>NOT(ISERROR(SEARCH("No",B23)))</formula>
    </cfRule>
  </conditionalFormatting>
  <conditionalFormatting sqref="B24">
    <cfRule type="cellIs" dxfId="0" priority="5" operator="equal">
      <formula>"""No"""</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09d6d3-3ca6-48b8-99d8-13fc480d40f8">
      <Terms xmlns="http://schemas.microsoft.com/office/infopath/2007/PartnerControls"/>
    </lcf76f155ced4ddcb4097134ff3c332f>
    <TaxCatchAll xmlns="c3cbef0c-55cd-4156-860f-9d9838e01e30" xsi:nil="true"/>
    <SharedWithUsers xmlns="c3cbef0c-55cd-4156-860f-9d9838e01e30">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8379EDD52714478F68EFC988250634" ma:contentTypeVersion="12" ma:contentTypeDescription="Create a new document." ma:contentTypeScope="" ma:versionID="5eba4056423cc35061310ee4da4b6ebd">
  <xsd:schema xmlns:xsd="http://www.w3.org/2001/XMLSchema" xmlns:xs="http://www.w3.org/2001/XMLSchema" xmlns:p="http://schemas.microsoft.com/office/2006/metadata/properties" xmlns:ns2="ab09d6d3-3ca6-48b8-99d8-13fc480d40f8" xmlns:ns3="c3cbef0c-55cd-4156-860f-9d9838e01e30" targetNamespace="http://schemas.microsoft.com/office/2006/metadata/properties" ma:root="true" ma:fieldsID="3855e2f4a357b69612cbfdfbeea5562d" ns2:_="" ns3:_="">
    <xsd:import namespace="ab09d6d3-3ca6-48b8-99d8-13fc480d40f8"/>
    <xsd:import namespace="c3cbef0c-55cd-4156-860f-9d9838e01e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9d6d3-3ca6-48b8-99d8-13fc480d40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2506c3-735d-4e70-aa79-204d06275b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bef0c-55cd-4156-860f-9d9838e01e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ffff720-1dfa-44a4-8ac5-9417116faef8}" ma:internalName="TaxCatchAll" ma:showField="CatchAllData" ma:web="c3cbef0c-55cd-4156-860f-9d9838e01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CF0983-0511-479A-8028-E0E1E682778E}">
  <ds:schemaRefs>
    <ds:schemaRef ds:uri="http://schemas.microsoft.com/office/2006/metadata/properties"/>
    <ds:schemaRef ds:uri="http://schemas.microsoft.com/office/infopath/2007/PartnerControls"/>
    <ds:schemaRef ds:uri="ab09d6d3-3ca6-48b8-99d8-13fc480d40f8"/>
    <ds:schemaRef ds:uri="c3cbef0c-55cd-4156-860f-9d9838e01e30"/>
  </ds:schemaRefs>
</ds:datastoreItem>
</file>

<file path=customXml/itemProps2.xml><?xml version="1.0" encoding="utf-8"?>
<ds:datastoreItem xmlns:ds="http://schemas.openxmlformats.org/officeDocument/2006/customXml" ds:itemID="{1C54E14C-FBDC-46FA-8803-9FBE0BCF1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9d6d3-3ca6-48b8-99d8-13fc480d40f8"/>
    <ds:schemaRef ds:uri="c3cbef0c-55cd-4156-860f-9d9838e01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9B299E-C503-4203-9C2E-750A9E1658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program budget</vt:lpstr>
      <vt:lpstr>ps worksheet</vt:lpstr>
      <vt:lpstr>emergency reserve</vt:lpstr>
      <vt:lpstr>payment schedules</vt:lpstr>
      <vt:lpstr>cost of attendance</vt:lpstr>
      <vt:lpstr>Quick Review</vt:lpstr>
      <vt:lpstr>chargeamt</vt:lpstr>
      <vt:lpstr>enroll</vt:lpstr>
      <vt:lpstr>instructional</vt:lpstr>
      <vt:lpstr>'payment schedules'!Print_Area</vt:lpstr>
      <vt:lpstr>'program budget'!Print_Area</vt:lpstr>
      <vt:lpstr>programcharge</vt:lpstr>
      <vt:lpstr>support</vt:lpstr>
    </vt:vector>
  </TitlesOfParts>
  <Manager/>
  <Company>Georgia Institute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Edwards, Rusty</dc:creator>
  <cp:keywords/>
  <dc:description/>
  <cp:lastModifiedBy>Seletos, Jason</cp:lastModifiedBy>
  <cp:revision/>
  <dcterms:created xsi:type="dcterms:W3CDTF">2025-03-17T11:31:58Z</dcterms:created>
  <dcterms:modified xsi:type="dcterms:W3CDTF">2026-07-14T20:45:43Z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0x0101005F8379EDD52714478F68EFC988250634</vt:lpwstr>
  </property>
  <property fmtid="{D5CDD505-2E9C-101B-9397-08002B2CF9AE}" pid="3" name="Order">
    <vt:r8>144900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