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tvault-my.sharepoint.com/personal/js412_gatech_edu/Documents/Done/Desktop/"/>
    </mc:Choice>
  </mc:AlternateContent>
  <xr:revisionPtr revIDLastSave="1013" documentId="13_ncr:1_{991B4DFC-1CA9-486E-9ECD-FCD3EE08DB37}" xr6:coauthVersionLast="47" xr6:coauthVersionMax="47" xr10:uidLastSave="{74EC27E3-66DD-4518-9462-5F1C362D528B}"/>
  <workbookProtection workbookAlgorithmName="SHA-512" workbookHashValue="cDmPj92ziOjYyobUffjVyym0AUYtYUnEQymVbC5V8NzEdaUgUUXZad0vMftBVVOp0Tk0+LWbOJgIXVbUan22zg==" workbookSaltValue="6u3SwjbKWd0m5YR66SPWrw==" workbookSpinCount="100000" lockStructure="1"/>
  <bookViews>
    <workbookView xWindow="-120" yWindow="-120" windowWidth="29040" windowHeight="15720" tabRatio="747" xr2:uid="{34FB47F6-3694-46D1-A6CC-FE6C2BCC199C}"/>
  </bookViews>
  <sheets>
    <sheet name="Reconciliation" sheetId="7" r:id="rId1"/>
    <sheet name="program budget" sheetId="1" r:id="rId2"/>
    <sheet name="ps worksheet" sheetId="2" r:id="rId3"/>
    <sheet name="emergency reserve" sheetId="5" r:id="rId4"/>
    <sheet name="payment schedules" sheetId="6" r:id="rId5"/>
    <sheet name="cost of attendance" sheetId="4" r:id="rId6"/>
    <sheet name="Quick Review" sheetId="8" state="hidden" r:id="rId7"/>
    <sheet name="AvB" sheetId="9" state="hidden" r:id="rId8"/>
  </sheets>
  <definedNames>
    <definedName name="chargeamt">'cost of attendance'!$C$27</definedName>
    <definedName name="enroll">'program budget'!$C$10</definedName>
    <definedName name="instructional">'ps worksheet'!$J$5</definedName>
    <definedName name="_xlnm.Print_Area" localSheetId="4">'payment schedules'!$B$1:$D$42</definedName>
    <definedName name="_xlnm.Print_Area" localSheetId="1">'program budget'!$B$1:$F$69</definedName>
    <definedName name="programcharge">'program budget'!$C$11</definedName>
    <definedName name="support">'ps worksheet'!$J$6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9" l="1"/>
  <c r="O47" i="9"/>
  <c r="O42" i="9"/>
  <c r="O43" i="9"/>
  <c r="O44" i="9"/>
  <c r="N42" i="9"/>
  <c r="N43" i="9"/>
  <c r="N46" i="9"/>
  <c r="N47" i="9"/>
  <c r="N44" i="9"/>
  <c r="M46" i="9"/>
  <c r="M42" i="9"/>
  <c r="M43" i="9"/>
  <c r="M44" i="9"/>
  <c r="M45" i="9"/>
  <c r="M47" i="9"/>
  <c r="L47" i="9"/>
  <c r="L43" i="9"/>
  <c r="L44" i="9"/>
  <c r="L45" i="9"/>
  <c r="L46" i="9"/>
  <c r="L42" i="9"/>
  <c r="L40" i="9"/>
  <c r="I50" i="9"/>
  <c r="I48" i="9"/>
  <c r="J48" i="9"/>
  <c r="J46" i="9"/>
  <c r="J47" i="9"/>
  <c r="J42" i="9"/>
  <c r="J43" i="9"/>
  <c r="J40" i="9"/>
  <c r="I46" i="9"/>
  <c r="I47" i="9"/>
  <c r="I45" i="9"/>
  <c r="I42" i="9"/>
  <c r="I43" i="9"/>
  <c r="H43" i="9"/>
  <c r="H44" i="9"/>
  <c r="I44" i="9" s="1"/>
  <c r="J44" i="9" s="1"/>
  <c r="H45" i="9"/>
  <c r="H46" i="9"/>
  <c r="H47" i="9"/>
  <c r="H42" i="9"/>
  <c r="H19" i="9"/>
  <c r="H20" i="9"/>
  <c r="H21" i="9"/>
  <c r="I21" i="9" s="1"/>
  <c r="J21" i="9" s="1"/>
  <c r="H22" i="9"/>
  <c r="H23" i="9"/>
  <c r="H24" i="9"/>
  <c r="H25" i="9"/>
  <c r="I25" i="9" s="1"/>
  <c r="J25" i="9" s="1"/>
  <c r="H26" i="9"/>
  <c r="H27" i="9"/>
  <c r="H28" i="9"/>
  <c r="H29" i="9"/>
  <c r="H30" i="9"/>
  <c r="H31" i="9"/>
  <c r="H32" i="9"/>
  <c r="H33" i="9"/>
  <c r="H34" i="9"/>
  <c r="H35" i="9"/>
  <c r="H36" i="9"/>
  <c r="H37" i="9"/>
  <c r="I37" i="9" s="1"/>
  <c r="J37" i="9" s="1"/>
  <c r="H38" i="9"/>
  <c r="H39" i="9"/>
  <c r="H40" i="9"/>
  <c r="H18" i="9"/>
  <c r="H8" i="9"/>
  <c r="I8" i="9" s="1"/>
  <c r="J8" i="9" s="1"/>
  <c r="H5" i="9"/>
  <c r="H9" i="9" s="1"/>
  <c r="H53" i="9" s="1"/>
  <c r="H6" i="9"/>
  <c r="H4" i="9"/>
  <c r="G43" i="9"/>
  <c r="G44" i="9"/>
  <c r="G45" i="9"/>
  <c r="J45" i="9" s="1"/>
  <c r="G46" i="9"/>
  <c r="G47" i="9"/>
  <c r="G42" i="9"/>
  <c r="G20" i="9"/>
  <c r="G21" i="9"/>
  <c r="G22" i="9"/>
  <c r="G23" i="9"/>
  <c r="G24" i="9"/>
  <c r="G25" i="9"/>
  <c r="G26" i="9"/>
  <c r="G27" i="9"/>
  <c r="G28" i="9"/>
  <c r="G29" i="9"/>
  <c r="I29" i="9" s="1"/>
  <c r="J29" i="9" s="1"/>
  <c r="G30" i="9"/>
  <c r="G31" i="9"/>
  <c r="G32" i="9"/>
  <c r="G33" i="9"/>
  <c r="G34" i="9"/>
  <c r="G35" i="9"/>
  <c r="I35" i="9" s="1"/>
  <c r="J35" i="9" s="1"/>
  <c r="G36" i="9"/>
  <c r="G37" i="9"/>
  <c r="G38" i="9"/>
  <c r="I38" i="9" s="1"/>
  <c r="J38" i="9" s="1"/>
  <c r="G39" i="9"/>
  <c r="G40" i="9"/>
  <c r="I40" i="9" s="1"/>
  <c r="G19" i="9"/>
  <c r="G18" i="9"/>
  <c r="I18" i="9" s="1"/>
  <c r="J18" i="9" s="1"/>
  <c r="G8" i="9"/>
  <c r="G6" i="9"/>
  <c r="I6" i="9" s="1"/>
  <c r="J6" i="9" s="1"/>
  <c r="G5" i="9"/>
  <c r="G4" i="9"/>
  <c r="L4" i="9" s="1"/>
  <c r="C43" i="9"/>
  <c r="C44" i="9"/>
  <c r="C45" i="9"/>
  <c r="D45" i="9" s="1"/>
  <c r="E45" i="9" s="1"/>
  <c r="C46" i="9"/>
  <c r="C47" i="9"/>
  <c r="D47" i="9" s="1"/>
  <c r="E47" i="9" s="1"/>
  <c r="C42" i="9"/>
  <c r="C20" i="9"/>
  <c r="M20" i="9" s="1"/>
  <c r="C21" i="9"/>
  <c r="C22" i="9"/>
  <c r="C23" i="9"/>
  <c r="M23" i="9" s="1"/>
  <c r="C24" i="9"/>
  <c r="C25" i="9"/>
  <c r="M25" i="9" s="1"/>
  <c r="C26" i="9"/>
  <c r="C27" i="9"/>
  <c r="C28" i="9"/>
  <c r="C29" i="9"/>
  <c r="C30" i="9"/>
  <c r="C31" i="9"/>
  <c r="C32" i="9"/>
  <c r="C33" i="9"/>
  <c r="C34" i="9"/>
  <c r="C35" i="9"/>
  <c r="C36" i="9"/>
  <c r="C37" i="9"/>
  <c r="M37" i="9" s="1"/>
  <c r="C38" i="9"/>
  <c r="C39" i="9"/>
  <c r="C40" i="9"/>
  <c r="D40" i="9" s="1"/>
  <c r="C19" i="9"/>
  <c r="M19" i="9" s="1"/>
  <c r="C18" i="9"/>
  <c r="M18" i="9" s="1"/>
  <c r="C14" i="9"/>
  <c r="C13" i="9"/>
  <c r="C8" i="9"/>
  <c r="C7" i="9"/>
  <c r="M7" i="9" s="1"/>
  <c r="D44" i="9"/>
  <c r="E44" i="9" s="1"/>
  <c r="D46" i="9"/>
  <c r="E46" i="9" s="1"/>
  <c r="B43" i="9"/>
  <c r="D43" i="9" s="1"/>
  <c r="E43" i="9" s="1"/>
  <c r="B44" i="9"/>
  <c r="B45" i="9"/>
  <c r="B46" i="9"/>
  <c r="B47" i="9"/>
  <c r="B42" i="9"/>
  <c r="D42" i="9" s="1"/>
  <c r="E42" i="9" s="1"/>
  <c r="A43" i="9"/>
  <c r="A44" i="9"/>
  <c r="A45" i="9"/>
  <c r="A46" i="9"/>
  <c r="A42" i="9"/>
  <c r="A47" i="9"/>
  <c r="B19" i="9"/>
  <c r="L19" i="9" s="1"/>
  <c r="B20" i="9"/>
  <c r="L20" i="9" s="1"/>
  <c r="B21" i="9"/>
  <c r="B22" i="9"/>
  <c r="D22" i="9" s="1"/>
  <c r="E22" i="9" s="1"/>
  <c r="B23" i="9"/>
  <c r="L23" i="9" s="1"/>
  <c r="B24" i="9"/>
  <c r="B25" i="9"/>
  <c r="B26" i="9"/>
  <c r="B27" i="9"/>
  <c r="B28" i="9"/>
  <c r="L28" i="9" s="1"/>
  <c r="B29" i="9"/>
  <c r="B30" i="9"/>
  <c r="B31" i="9"/>
  <c r="L31" i="9" s="1"/>
  <c r="B32" i="9"/>
  <c r="B33" i="9"/>
  <c r="B34" i="9"/>
  <c r="B35" i="9"/>
  <c r="B36" i="9"/>
  <c r="D36" i="9" s="1"/>
  <c r="E36" i="9" s="1"/>
  <c r="B37" i="9"/>
  <c r="B38" i="9"/>
  <c r="B39" i="9"/>
  <c r="B40" i="9"/>
  <c r="B18" i="9"/>
  <c r="B14" i="9"/>
  <c r="L14" i="9" s="1"/>
  <c r="B13" i="9"/>
  <c r="L13" i="9" s="1"/>
  <c r="B8" i="9"/>
  <c r="L8" i="9" s="1"/>
  <c r="B7" i="9"/>
  <c r="L7" i="9" s="1"/>
  <c r="M38" i="9"/>
  <c r="L37" i="9"/>
  <c r="M36" i="9"/>
  <c r="I36" i="9"/>
  <c r="J36" i="9" s="1"/>
  <c r="I31" i="9"/>
  <c r="J31" i="9" s="1"/>
  <c r="M30" i="9"/>
  <c r="I30" i="9"/>
  <c r="J30" i="9" s="1"/>
  <c r="M28" i="9"/>
  <c r="I28" i="9"/>
  <c r="J28" i="9" s="1"/>
  <c r="M22" i="9"/>
  <c r="I22" i="9"/>
  <c r="J22" i="9" s="1"/>
  <c r="M21" i="9"/>
  <c r="M14" i="9"/>
  <c r="M13" i="9"/>
  <c r="C9" i="9"/>
  <c r="C53" i="9" s="1"/>
  <c r="M8" i="9"/>
  <c r="M6" i="9"/>
  <c r="L6" i="9"/>
  <c r="M4" i="9"/>
  <c r="N45" i="9" l="1"/>
  <c r="O45" i="9" s="1"/>
  <c r="I26" i="9"/>
  <c r="J26" i="9" s="1"/>
  <c r="M5" i="9"/>
  <c r="N5" i="9" s="1"/>
  <c r="O5" i="9" s="1"/>
  <c r="I33" i="9"/>
  <c r="J33" i="9" s="1"/>
  <c r="D18" i="9"/>
  <c r="E18" i="9" s="1"/>
  <c r="M40" i="9"/>
  <c r="M32" i="9"/>
  <c r="N32" i="9" s="1"/>
  <c r="O32" i="9" s="1"/>
  <c r="M24" i="9"/>
  <c r="D24" i="9"/>
  <c r="E24" i="9" s="1"/>
  <c r="M39" i="9"/>
  <c r="I23" i="9"/>
  <c r="J23" i="9" s="1"/>
  <c r="I5" i="9"/>
  <c r="J5" i="9" s="1"/>
  <c r="L36" i="9"/>
  <c r="N36" i="9" s="1"/>
  <c r="O36" i="9" s="1"/>
  <c r="I27" i="9"/>
  <c r="J27" i="9" s="1"/>
  <c r="M26" i="9"/>
  <c r="D8" i="9"/>
  <c r="E8" i="9" s="1"/>
  <c r="D28" i="9"/>
  <c r="E28" i="9" s="1"/>
  <c r="G9" i="9"/>
  <c r="M29" i="9"/>
  <c r="N29" i="9" s="1"/>
  <c r="O29" i="9" s="1"/>
  <c r="D37" i="9"/>
  <c r="E37" i="9" s="1"/>
  <c r="C15" i="9"/>
  <c r="M35" i="9"/>
  <c r="M27" i="9"/>
  <c r="I32" i="9"/>
  <c r="J32" i="9" s="1"/>
  <c r="I39" i="9"/>
  <c r="J39" i="9" s="1"/>
  <c r="I24" i="9"/>
  <c r="J24" i="9" s="1"/>
  <c r="M33" i="9"/>
  <c r="I34" i="9"/>
  <c r="J34" i="9" s="1"/>
  <c r="H48" i="9"/>
  <c r="H50" i="9" s="1"/>
  <c r="H54" i="9" s="1"/>
  <c r="H55" i="9" s="1"/>
  <c r="M34" i="9"/>
  <c r="L34" i="9"/>
  <c r="L26" i="9"/>
  <c r="N26" i="9" s="1"/>
  <c r="O26" i="9" s="1"/>
  <c r="L25" i="9"/>
  <c r="N25" i="9" s="1"/>
  <c r="O25" i="9" s="1"/>
  <c r="L32" i="9"/>
  <c r="L38" i="9"/>
  <c r="N38" i="9" s="1"/>
  <c r="O38" i="9" s="1"/>
  <c r="L30" i="9"/>
  <c r="N30" i="9" s="1"/>
  <c r="O30" i="9" s="1"/>
  <c r="L29" i="9"/>
  <c r="L21" i="9"/>
  <c r="N21" i="9" s="1"/>
  <c r="O21" i="9" s="1"/>
  <c r="L5" i="9"/>
  <c r="L9" i="9" s="1"/>
  <c r="L53" i="9" s="1"/>
  <c r="C48" i="9"/>
  <c r="C50" i="9" s="1"/>
  <c r="D35" i="9"/>
  <c r="E35" i="9" s="1"/>
  <c r="D27" i="9"/>
  <c r="E27" i="9" s="1"/>
  <c r="M31" i="9"/>
  <c r="D39" i="9"/>
  <c r="E39" i="9" s="1"/>
  <c r="D20" i="9"/>
  <c r="E20" i="9" s="1"/>
  <c r="D38" i="9"/>
  <c r="E38" i="9" s="1"/>
  <c r="D31" i="9"/>
  <c r="E31" i="9" s="1"/>
  <c r="D29" i="9"/>
  <c r="E29" i="9" s="1"/>
  <c r="E40" i="9"/>
  <c r="L18" i="9"/>
  <c r="N18" i="9" s="1"/>
  <c r="O18" i="9" s="1"/>
  <c r="L24" i="9"/>
  <c r="D14" i="9"/>
  <c r="E14" i="9" s="1"/>
  <c r="D30" i="9"/>
  <c r="E30" i="9" s="1"/>
  <c r="B15" i="9"/>
  <c r="L22" i="9"/>
  <c r="N22" i="9" s="1"/>
  <c r="O22" i="9" s="1"/>
  <c r="L27" i="9"/>
  <c r="L35" i="9"/>
  <c r="D34" i="9"/>
  <c r="E34" i="9" s="1"/>
  <c r="D26" i="9"/>
  <c r="E26" i="9" s="1"/>
  <c r="D32" i="9"/>
  <c r="E32" i="9" s="1"/>
  <c r="D19" i="9"/>
  <c r="E19" i="9" s="1"/>
  <c r="D13" i="9"/>
  <c r="E13" i="9" s="1"/>
  <c r="B9" i="9"/>
  <c r="B53" i="9" s="1"/>
  <c r="D53" i="9" s="1"/>
  <c r="E53" i="9" s="1"/>
  <c r="D7" i="9"/>
  <c r="E7" i="9" s="1"/>
  <c r="N37" i="9"/>
  <c r="O37" i="9" s="1"/>
  <c r="N19" i="9"/>
  <c r="O19" i="9" s="1"/>
  <c r="N14" i="9"/>
  <c r="O14" i="9" s="1"/>
  <c r="D23" i="9"/>
  <c r="E23" i="9" s="1"/>
  <c r="N13" i="9"/>
  <c r="O13" i="9" s="1"/>
  <c r="I20" i="9"/>
  <c r="J20" i="9" s="1"/>
  <c r="D25" i="9"/>
  <c r="E25" i="9" s="1"/>
  <c r="N8" i="9"/>
  <c r="O8" i="9" s="1"/>
  <c r="N28" i="9"/>
  <c r="O28" i="9" s="1"/>
  <c r="N23" i="9"/>
  <c r="O23" i="9" s="1"/>
  <c r="N40" i="9"/>
  <c r="O40" i="9" s="1"/>
  <c r="G48" i="9"/>
  <c r="G50" i="9" s="1"/>
  <c r="G54" i="9" s="1"/>
  <c r="N6" i="9"/>
  <c r="O6" i="9" s="1"/>
  <c r="M9" i="9"/>
  <c r="M53" i="9" s="1"/>
  <c r="L39" i="9"/>
  <c r="N39" i="9" s="1"/>
  <c r="O39" i="9" s="1"/>
  <c r="N7" i="9"/>
  <c r="O7" i="9" s="1"/>
  <c r="G53" i="9"/>
  <c r="I53" i="9" s="1"/>
  <c r="J53" i="9" s="1"/>
  <c r="I9" i="9"/>
  <c r="J9" i="9" s="1"/>
  <c r="M15" i="9"/>
  <c r="N20" i="9"/>
  <c r="O20" i="9" s="1"/>
  <c r="L33" i="9"/>
  <c r="D33" i="9"/>
  <c r="E33" i="9" s="1"/>
  <c r="N27" i="9"/>
  <c r="O27" i="9" s="1"/>
  <c r="N4" i="9"/>
  <c r="L15" i="9"/>
  <c r="B48" i="9"/>
  <c r="I4" i="9"/>
  <c r="J4" i="9" s="1"/>
  <c r="I19" i="9"/>
  <c r="J19" i="9" s="1"/>
  <c r="D21" i="9"/>
  <c r="E21" i="9" s="1"/>
  <c r="N34" i="9" l="1"/>
  <c r="O34" i="9" s="1"/>
  <c r="N24" i="9"/>
  <c r="O24" i="9" s="1"/>
  <c r="M48" i="9"/>
  <c r="N35" i="9"/>
  <c r="O35" i="9" s="1"/>
  <c r="I54" i="9"/>
  <c r="J54" i="9" s="1"/>
  <c r="N31" i="9"/>
  <c r="O31" i="9" s="1"/>
  <c r="N33" i="9"/>
  <c r="O33" i="9" s="1"/>
  <c r="D9" i="9"/>
  <c r="E9" i="9" s="1"/>
  <c r="D15" i="9"/>
  <c r="B50" i="9"/>
  <c r="B54" i="9" s="1"/>
  <c r="B55" i="9" s="1"/>
  <c r="G55" i="9"/>
  <c r="L48" i="9"/>
  <c r="L50" i="9" s="1"/>
  <c r="L54" i="9" s="1"/>
  <c r="L55" i="9" s="1"/>
  <c r="N15" i="9"/>
  <c r="N53" i="9"/>
  <c r="O53" i="9" s="1"/>
  <c r="M50" i="9"/>
  <c r="M54" i="9" s="1"/>
  <c r="C54" i="9"/>
  <c r="D48" i="9"/>
  <c r="N9" i="9"/>
  <c r="O9" i="9" s="1"/>
  <c r="O4" i="9"/>
  <c r="N48" i="9" l="1"/>
  <c r="O48" i="9" s="1"/>
  <c r="D50" i="9"/>
  <c r="J50" i="9"/>
  <c r="D54" i="9"/>
  <c r="E54" i="9" s="1"/>
  <c r="C55" i="9"/>
  <c r="N54" i="9"/>
  <c r="O54" i="9" s="1"/>
  <c r="M55" i="9"/>
  <c r="N50" i="9" l="1"/>
  <c r="O50" i="9" s="1"/>
  <c r="B18" i="8"/>
  <c r="B15" i="8"/>
  <c r="B7" i="8"/>
  <c r="E26" i="1"/>
  <c r="D63" i="7"/>
  <c r="D67" i="7" s="1"/>
  <c r="C63" i="7"/>
  <c r="C67" i="7" s="1"/>
  <c r="H61" i="7"/>
  <c r="G61" i="7"/>
  <c r="G63" i="7" s="1"/>
  <c r="G67" i="7" s="1"/>
  <c r="F61" i="7"/>
  <c r="F63" i="7" s="1"/>
  <c r="F67" i="7" s="1"/>
  <c r="E61" i="7"/>
  <c r="E63" i="7" s="1"/>
  <c r="E67" i="7" s="1"/>
  <c r="D61" i="7"/>
  <c r="C61" i="7"/>
  <c r="J60" i="7"/>
  <c r="I60" i="7"/>
  <c r="J59" i="7"/>
  <c r="I59" i="7"/>
  <c r="J58" i="7"/>
  <c r="I58" i="7"/>
  <c r="J57" i="7"/>
  <c r="L57" i="7" s="1"/>
  <c r="I57" i="7"/>
  <c r="J56" i="7"/>
  <c r="L56" i="7" s="1"/>
  <c r="I56" i="7"/>
  <c r="L55" i="7"/>
  <c r="M55" i="7" s="1"/>
  <c r="J55" i="7"/>
  <c r="I55" i="7"/>
  <c r="J53" i="7"/>
  <c r="L53" i="7" s="1"/>
  <c r="I53" i="7"/>
  <c r="J52" i="7"/>
  <c r="L52" i="7" s="1"/>
  <c r="M52" i="7" s="1"/>
  <c r="I52" i="7"/>
  <c r="J51" i="7"/>
  <c r="L51" i="7" s="1"/>
  <c r="I51" i="7"/>
  <c r="J50" i="7"/>
  <c r="L50" i="7" s="1"/>
  <c r="I50" i="7"/>
  <c r="J49" i="7"/>
  <c r="L49" i="7" s="1"/>
  <c r="M49" i="7" s="1"/>
  <c r="I49" i="7"/>
  <c r="J48" i="7"/>
  <c r="L48" i="7" s="1"/>
  <c r="M48" i="7" s="1"/>
  <c r="I48" i="7"/>
  <c r="L47" i="7"/>
  <c r="J47" i="7"/>
  <c r="I47" i="7"/>
  <c r="J46" i="7"/>
  <c r="L46" i="7" s="1"/>
  <c r="M46" i="7" s="1"/>
  <c r="I46" i="7"/>
  <c r="J45" i="7"/>
  <c r="L45" i="7" s="1"/>
  <c r="I45" i="7"/>
  <c r="J44" i="7"/>
  <c r="L44" i="7" s="1"/>
  <c r="I44" i="7"/>
  <c r="J43" i="7"/>
  <c r="L43" i="7" s="1"/>
  <c r="I43" i="7"/>
  <c r="L42" i="7"/>
  <c r="J42" i="7"/>
  <c r="I42" i="7"/>
  <c r="J41" i="7"/>
  <c r="L41" i="7" s="1"/>
  <c r="I41" i="7"/>
  <c r="J40" i="7"/>
  <c r="L40" i="7" s="1"/>
  <c r="M40" i="7" s="1"/>
  <c r="I40" i="7"/>
  <c r="J39" i="7"/>
  <c r="L39" i="7" s="1"/>
  <c r="M39" i="7" s="1"/>
  <c r="I39" i="7"/>
  <c r="J38" i="7"/>
  <c r="L38" i="7" s="1"/>
  <c r="M38" i="7" s="1"/>
  <c r="I38" i="7"/>
  <c r="J37" i="7"/>
  <c r="L37" i="7" s="1"/>
  <c r="M37" i="7" s="1"/>
  <c r="I37" i="7"/>
  <c r="J36" i="7"/>
  <c r="L36" i="7" s="1"/>
  <c r="M36" i="7" s="1"/>
  <c r="I36" i="7"/>
  <c r="J35" i="7"/>
  <c r="L35" i="7" s="1"/>
  <c r="M35" i="7" s="1"/>
  <c r="I35" i="7"/>
  <c r="J34" i="7"/>
  <c r="L34" i="7" s="1"/>
  <c r="M34" i="7" s="1"/>
  <c r="I34" i="7"/>
  <c r="J33" i="7"/>
  <c r="L33" i="7" s="1"/>
  <c r="M33" i="7" s="1"/>
  <c r="I33" i="7"/>
  <c r="J32" i="7"/>
  <c r="L32" i="7" s="1"/>
  <c r="M32" i="7" s="1"/>
  <c r="I32" i="7"/>
  <c r="J31" i="7"/>
  <c r="J61" i="7" s="1"/>
  <c r="I31" i="7"/>
  <c r="I61" i="7" s="1"/>
  <c r="H28" i="7"/>
  <c r="H63" i="7" s="1"/>
  <c r="H67" i="7" s="1"/>
  <c r="G28" i="7"/>
  <c r="D28" i="7"/>
  <c r="C28" i="7"/>
  <c r="J27" i="7"/>
  <c r="L27" i="7" s="1"/>
  <c r="M27" i="7" s="1"/>
  <c r="I27" i="7"/>
  <c r="J26" i="7"/>
  <c r="L26" i="7" s="1"/>
  <c r="I26" i="7"/>
  <c r="I28" i="7" s="1"/>
  <c r="I63" i="7" s="1"/>
  <c r="I67" i="7" s="1"/>
  <c r="H22" i="7"/>
  <c r="H66" i="7" s="1"/>
  <c r="G22" i="7"/>
  <c r="G66" i="7" s="1"/>
  <c r="G68" i="7" s="1"/>
  <c r="F22" i="7"/>
  <c r="F66" i="7" s="1"/>
  <c r="F68" i="7" s="1"/>
  <c r="E22" i="7"/>
  <c r="E66" i="7" s="1"/>
  <c r="D22" i="7"/>
  <c r="D66" i="7" s="1"/>
  <c r="D68" i="7" s="1"/>
  <c r="C22" i="7"/>
  <c r="C66" i="7" s="1"/>
  <c r="C68" i="7" s="1"/>
  <c r="L21" i="7"/>
  <c r="J21" i="7"/>
  <c r="I21" i="7"/>
  <c r="J20" i="7"/>
  <c r="L20" i="7" s="1"/>
  <c r="M20" i="7" s="1"/>
  <c r="I20" i="7"/>
  <c r="J19" i="7"/>
  <c r="L19" i="7" s="1"/>
  <c r="I19" i="7"/>
  <c r="J18" i="7"/>
  <c r="L18" i="7" s="1"/>
  <c r="I18" i="7"/>
  <c r="J17" i="7"/>
  <c r="L17" i="7" s="1"/>
  <c r="I17" i="7"/>
  <c r="I22" i="7" s="1"/>
  <c r="I66" i="7" s="1"/>
  <c r="I68" i="7" s="1"/>
  <c r="M10" i="7"/>
  <c r="L10" i="7"/>
  <c r="M17" i="7" l="1"/>
  <c r="L22" i="7"/>
  <c r="M22" i="7" s="1"/>
  <c r="H68" i="7"/>
  <c r="L28" i="7"/>
  <c r="M28" i="7" s="1"/>
  <c r="M26" i="7"/>
  <c r="L61" i="7"/>
  <c r="M61" i="7" s="1"/>
  <c r="E68" i="7"/>
  <c r="J28" i="7"/>
  <c r="J63" i="7" s="1"/>
  <c r="L31" i="7"/>
  <c r="M31" i="7" s="1"/>
  <c r="J22" i="7"/>
  <c r="J66" i="7" s="1"/>
  <c r="J67" i="7" l="1"/>
  <c r="L67" i="7" s="1"/>
  <c r="M67" i="7" s="1"/>
  <c r="L63" i="7"/>
  <c r="M63" i="7" s="1"/>
  <c r="J68" i="7"/>
  <c r="L68" i="7" s="1"/>
  <c r="M68" i="7" s="1"/>
  <c r="L66" i="7"/>
  <c r="M66" i="7" s="1"/>
  <c r="B8" i="8" l="1"/>
  <c r="B2" i="8"/>
  <c r="B3" i="8"/>
  <c r="B4" i="8"/>
  <c r="B1" i="8"/>
  <c r="B6" i="8"/>
  <c r="B5" i="8"/>
  <c r="B9" i="8"/>
  <c r="B10" i="8"/>
  <c r="B23" i="8"/>
  <c r="C12" i="5"/>
  <c r="B3" i="4"/>
  <c r="J12" i="2"/>
  <c r="J13" i="2"/>
  <c r="J14" i="2"/>
  <c r="J15" i="2"/>
  <c r="J16" i="2"/>
  <c r="J17" i="2"/>
  <c r="J18" i="2"/>
  <c r="J19" i="2"/>
  <c r="J20" i="2"/>
  <c r="J21" i="2"/>
  <c r="J22" i="2"/>
  <c r="J23" i="2"/>
  <c r="J24" i="2"/>
  <c r="J25" i="2"/>
  <c r="J26" i="2"/>
  <c r="J27" i="2"/>
  <c r="J28" i="2"/>
  <c r="J29" i="2"/>
  <c r="J30" i="2"/>
  <c r="J31" i="2"/>
  <c r="J32" i="2"/>
  <c r="E27" i="1" l="1"/>
  <c r="C62" i="1" l="1"/>
  <c r="F20" i="1"/>
  <c r="E62" i="1"/>
  <c r="F60" i="1"/>
  <c r="F59" i="1"/>
  <c r="F58" i="1"/>
  <c r="F57" i="1"/>
  <c r="F56" i="1"/>
  <c r="F52" i="1"/>
  <c r="F51" i="1"/>
  <c r="F50" i="1"/>
  <c r="F49" i="1"/>
  <c r="F48" i="1"/>
  <c r="F61" i="1"/>
  <c r="F47" i="1"/>
  <c r="F46" i="1"/>
  <c r="F45" i="1"/>
  <c r="F44" i="1"/>
  <c r="F43" i="1"/>
  <c r="F42" i="1"/>
  <c r="F41" i="1"/>
  <c r="F40" i="1"/>
  <c r="F39" i="1"/>
  <c r="F38" i="1"/>
  <c r="F37" i="1"/>
  <c r="F36" i="1"/>
  <c r="F34" i="1"/>
  <c r="F33" i="1"/>
  <c r="F32" i="1"/>
  <c r="F31" i="1"/>
  <c r="F21" i="1"/>
  <c r="F19" i="1"/>
  <c r="F18" i="1"/>
  <c r="F55" i="1" l="1"/>
  <c r="F35" i="1"/>
  <c r="C8" i="6"/>
  <c r="C13" i="5"/>
  <c r="C4" i="5"/>
  <c r="G27" i="4"/>
  <c r="C27" i="4"/>
  <c r="B24" i="8" s="1"/>
  <c r="F53" i="1" l="1"/>
  <c r="F62" i="1" s="1"/>
  <c r="D62" i="1"/>
  <c r="C5" i="5"/>
  <c r="C6" i="5" s="1"/>
  <c r="C8" i="5" s="1"/>
  <c r="F17" i="1"/>
  <c r="I6" i="2"/>
  <c r="I5" i="2"/>
  <c r="I9" i="2"/>
  <c r="H9" i="2"/>
  <c r="C27" i="1"/>
  <c r="B21" i="8" l="1"/>
  <c r="B22" i="8"/>
  <c r="C26" i="1"/>
  <c r="I7" i="2"/>
  <c r="J6" i="2"/>
  <c r="J9" i="2"/>
  <c r="J5" i="2"/>
  <c r="D28" i="1"/>
  <c r="D64" i="1" s="1"/>
  <c r="C22" i="1"/>
  <c r="D22" i="1"/>
  <c r="E22" i="1"/>
  <c r="E67" i="1" s="1"/>
  <c r="F22" i="1" l="1"/>
  <c r="D67" i="1"/>
  <c r="C67" i="1"/>
  <c r="F26" i="1"/>
  <c r="F27" i="1"/>
  <c r="D68" i="1"/>
  <c r="C28" i="1"/>
  <c r="J7" i="2"/>
  <c r="E28" i="1"/>
  <c r="E64" i="1" s="1"/>
  <c r="E68" i="1" s="1"/>
  <c r="E69" i="1" s="1"/>
  <c r="F67" i="1" l="1"/>
  <c r="D69" i="1"/>
  <c r="B17" i="8" s="1"/>
  <c r="F28" i="1"/>
  <c r="C64" i="1"/>
  <c r="B13" i="8" l="1"/>
  <c r="B14" i="8"/>
  <c r="C68" i="1"/>
  <c r="F68" i="1" s="1"/>
  <c r="F64" i="1"/>
  <c r="C69" i="1" l="1"/>
  <c r="F69" i="1" l="1"/>
  <c r="B19" i="8" s="1"/>
  <c r="B20" i="8" s="1"/>
  <c r="B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tc={2286AEF6-2EED-4A2C-AB5C-7896BBA3DA21}</author>
    <author>tc={60A5EEF8-FA17-4E86-97F3-5549DF3C0333}</author>
    <author>tc={CC2E3CC0-E137-4748-BEA1-4164609B3DA2}</author>
    <author>tc={47923ED9-D358-43CB-BBFD-D5F9BFDAA612}</author>
    <author>tc={675C26D8-A325-4A77-B97B-E86B63BE40E2}</author>
    <author>tc={DCDB3731-62B2-4496-8E04-7BC0043744E6}</author>
    <author>tc={2C081374-8BF0-4E99-9E05-26AD5121D63C}</author>
    <author>tc={CE8195D6-90BD-4FC9-B925-86EC3C375081}</author>
    <author>tc={20B2BE67-AC25-4CC8-BCF0-235656A289BB}</author>
    <author>tc={0FF27693-26D6-4CA9-ABE7-F83FFCBD2FDF}</author>
    <author>tc={FBB488FF-12CF-4097-9844-6BCD51734F93}</author>
    <author>tc={1397A48D-194C-4C29-BD14-EE70DC44708B}</author>
    <author>tc={4E85B6B6-E54D-4FA1-9F8F-074E3057AF33}</author>
    <author>tc={74A064E8-E6EF-42F4-A35D-FF603CB5FBE1}</author>
  </authors>
  <commentList>
    <comment ref="C10" authorId="0" shapeId="0" xr:uid="{2286AEF6-2EED-4A2C-AB5C-7896BBA3DA21}">
      <text>
        <t>[Threaded comment]
Your version of Excel allows you to read this threaded comment; however, any edits to it will get removed if the file is opened in a newer version of Excel. Learn more: https://go.microsoft.com/fwlink/?linkid=870924
Comment:
    The enrolment numbers from the previous cycles proposal budget should be entered here.</t>
      </text>
    </comment>
    <comment ref="D10" authorId="1" shapeId="0" xr:uid="{60A5EEF8-FA17-4E86-97F3-5549DF3C0333}">
      <text>
        <t>[Threaded comment]
Your version of Excel allows you to read this threaded comment; however, any edits to it will get removed if the file is opened in a newer version of Excel. Learn more: https://go.microsoft.com/fwlink/?linkid=870924
Comment:
    The actual number of students that participated in the programs previous cycle should be entered here.</t>
      </text>
    </comment>
    <comment ref="E10" authorId="2" shapeId="0" xr:uid="{CC2E3CC0-E137-4748-BEA1-4164609B3DA2}">
      <text>
        <t>[Threaded comment]
Your version of Excel allows you to read this threaded comment; however, any edits to it will get removed if the file is opened in a newer version of Excel. Learn more: https://go.microsoft.com/fwlink/?linkid=870924
Comment:
    The enrolment numbers from the previous cycles proposal budget should be entered here.</t>
      </text>
    </comment>
    <comment ref="F10" authorId="3" shapeId="0" xr:uid="{47923ED9-D358-43CB-BBFD-D5F9BFDAA612}">
      <text>
        <t>[Threaded comment]
Your version of Excel allows you to read this threaded comment; however, any edits to it will get removed if the file is opened in a newer version of Excel. Learn more: https://go.microsoft.com/fwlink/?linkid=870924
Comment:
    The actual number of students that participated in the programs previous cycle should be entered here.</t>
      </text>
    </comment>
    <comment ref="E11" authorId="4" shapeId="0" xr:uid="{675C26D8-A325-4A77-B97B-E86B63BE40E2}">
      <text>
        <t>[Threaded comment]
Your version of Excel allows you to read this threaded comment; however, any edits to it will get removed if the file is opened in a newer version of Excel. Learn more: https://go.microsoft.com/fwlink/?linkid=870924
Comment:
    The program fee stated on the previous cycle’s proposal budget should be placed here.</t>
      </text>
    </comment>
    <comment ref="F11" authorId="5" shapeId="0" xr:uid="{DCDB3731-62B2-4496-8E04-7BC0043744E6}">
      <text>
        <t>[Threaded comment]
Your version of Excel allows you to read this threaded comment; however, any edits to it will get removed if the file is opened in a newer version of Excel. Learn more: https://go.microsoft.com/fwlink/?linkid=870924
Comment:
    The actual program fee charged to students should be placed here whether it was altered or not.</t>
      </text>
    </comment>
    <comment ref="C16" authorId="6" shapeId="0" xr:uid="{2C081374-8BF0-4E99-9E05-26AD5121D63C}">
      <text>
        <t>[Threaded comment]
Your version of Excel allows you to read this threaded comment; however, any edits to it will get removed if the file is opened in a newer version of Excel. Learn more: https://go.microsoft.com/fwlink/?linkid=870924
Comment:
    Please enter the worktag the program planned to use for tuition revenue and expenses here</t>
      </text>
    </comment>
    <comment ref="D16" authorId="7" shapeId="0" xr:uid="{CE8195D6-90BD-4FC9-B925-86EC3C375081}">
      <text>
        <t>[Threaded comment]
Your version of Excel allows you to read this threaded comment; however, any edits to it will get removed if the file is opened in a newer version of Excel. Learn more: https://go.microsoft.com/fwlink/?linkid=870924
Comment:
    Please enter the Instructional worktag actually used for program Tuition revenue and expenses here whether it was changed or not</t>
      </text>
    </comment>
    <comment ref="E16" authorId="8" shapeId="0" xr:uid="{20B2BE67-AC25-4CC8-BCF0-235656A289BB}">
      <text>
        <t>[Threaded comment]
Your version of Excel allows you to read this threaded comment; however, any edits to it will get removed if the file is opened in a newer version of Excel. Learn more: https://go.microsoft.com/fwlink/?linkid=870924
Comment:
    Please enter the worktag the program planned to use for program fee revenue and expenses here</t>
      </text>
    </comment>
    <comment ref="F16" authorId="9" shapeId="0" xr:uid="{0FF27693-26D6-4CA9-ABE7-F83FFCBD2FDF}">
      <text>
        <t>[Threaded comment]
Your version of Excel allows you to read this threaded comment; however, any edits to it will get removed if the file is opened in a newer version of Excel. Learn more: https://go.microsoft.com/fwlink/?linkid=870924
Comment:
    Please enter the DSS worktag actually used for program fee revenue and expenses here whether it was changed or not</t>
      </text>
    </comment>
    <comment ref="E18" authorId="10" shapeId="0" xr:uid="{FBB488FF-12CF-4097-9844-6BCD51734F93}">
      <text>
        <t>[Threaded comment]
Your version of Excel allows you to read this threaded comment; however, any edits to it will get removed if the file is opened in a newer version of Excel. Learn more: https://go.microsoft.com/fwlink/?linkid=870924
Comment:
    This cell should contain the DSS carry forward listed in the previous cycle's proposal budget</t>
      </text>
    </comment>
    <comment ref="C21" authorId="11" shapeId="0" xr:uid="{1397A48D-194C-4C29-BD14-EE70DC44708B}">
      <text>
        <t xml:space="preserve">[Threaded comment]
Your version of Excel allows you to read this threaded comment; however, any edits to it will get removed if the file is opened in a newer version of Excel. Learn more: https://go.microsoft.com/fwlink/?linkid=870924
Comment:
    If unit support funds were added to the Instructional worktag budget please place the amount in this row for columns C and D. If expenses were charged to another worktag, please use columns G and H. </t>
      </text>
    </comment>
    <comment ref="E21" authorId="12" shapeId="0" xr:uid="{4E85B6B6-E54D-4FA1-9F8F-074E3057AF33}">
      <text>
        <t xml:space="preserve">[Threaded comment]
Your version of Excel allows you to read this threaded comment; however, any edits to it will get removed if the file is opened in a newer version of Excel. Learn more: https://go.microsoft.com/fwlink/?linkid=870924
Comment:
    If unit support funds were added to the DSS worktag budget please place the amount in this row for columns C and D. If expenses were charged to another worktag, please use columns G and H. </t>
      </text>
    </comment>
    <comment ref="G21" authorId="13" shapeId="0" xr:uid="{74A064E8-E6EF-42F4-A35D-FF603CB5FBE1}">
      <text>
        <t xml:space="preserve">[Threaded comment]
Your version of Excel allows you to read this threaded comment; however, any edits to it will get removed if the file is opened in a newer version of Excel. Learn more: https://go.microsoft.com/fwlink/?linkid=870924
Comment:
    If unit support took the form of expenses posting to non-program worktags, please use columns G and H. However if the unit added funds to the program budget please use columns for DSS or Tuition row 21 accordingly.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tc={F0CCF9C1-AC0E-4A70-8DE8-55710DF91454}</author>
    <author>tc={64120038-0A34-45BA-94AA-C4B61A297DAC}</author>
  </authors>
  <commentList>
    <comment ref="C16" authorId="0" shapeId="0" xr:uid="{F0CCF9C1-AC0E-4A70-8DE8-55710DF91454}">
      <text>
        <t>[Threaded comment]
Your version of Excel allows you to read this threaded comment; however, any edits to it will get removed if the file is opened in a newer version of Excel. Learn more: https://go.microsoft.com/fwlink/?linkid=870924
Comment:
    Please enter the Instructional worktag that the program will use for tuition revenue and expenses here</t>
      </text>
    </comment>
    <comment ref="D16" authorId="1" shapeId="0" xr:uid="{64120038-0A34-45BA-94AA-C4B61A297DAC}">
      <text>
        <t>[Threaded comment]
Your version of Excel allows you to read this threaded comment; however, any edits to it will get removed if the file is opened in a newer version of Excel. Learn more: https://go.microsoft.com/fwlink/?linkid=870924
Comment:
    Please enter the DSS worktag that the program will use for program fee revenue and expenses here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tc={CEB980C2-2A98-410C-A566-6BB0FAC818E4}</author>
    <author>tc={1649FCF4-45E9-4A9A-B6B2-B23770FC7A3B}</author>
    <author>tc={5A43742B-A5F2-4B8B-9874-27825A1D0958}</author>
  </authors>
  <commentList>
    <comment ref="B3" authorId="0" shapeId="0" xr:uid="{CEB980C2-2A98-410C-A566-6BB0FAC818E4}">
      <text>
        <t>[Threaded comment]
Your version of Excel allows you to read this threaded comment; however, any edits to it will get removed if the file is opened in a newer version of Excel. Learn more: https://go.microsoft.com/fwlink/?linkid=870924
Comment:
    Please enter the Instructional worktag actually used for program Tuition revenue and expenses here whether it was changed or not</t>
      </text>
    </comment>
    <comment ref="G3" authorId="1" shapeId="0" xr:uid="{1649FCF4-45E9-4A9A-B6B2-B23770FC7A3B}">
      <text>
        <t>[Threaded comment]
Your version of Excel allows you to read this threaded comment; however, any edits to it will get removed if the file is opened in a newer version of Excel. Learn more: https://go.microsoft.com/fwlink/?linkid=870924
Comment:
    Please enter the DSS worktag actually used for program fee revenue and expenses here whether it was changed or not</t>
      </text>
    </comment>
    <comment ref="L3" authorId="2" shapeId="0" xr:uid="{5A43742B-A5F2-4B8B-9874-27825A1D0958}">
      <text>
        <t>[Threaded comment]
Your version of Excel allows you to read this threaded comment; however, any edits to it will get removed if the file is opened in a newer version of Excel. Learn more: https://go.microsoft.com/fwlink/?linkid=870924
Comment:
    Please enter the DSS worktag actually used for program fee revenue and expenses here whether it was changed or not</t>
      </text>
    </comment>
  </commentList>
</comments>
</file>

<file path=xl/sharedStrings.xml><?xml version="1.0" encoding="utf-8"?>
<sst xmlns="http://schemas.openxmlformats.org/spreadsheetml/2006/main" count="265" uniqueCount="159">
  <si>
    <t>Program Charge Installments</t>
  </si>
  <si>
    <t>Amount</t>
  </si>
  <si>
    <t>Payment Due Date</t>
  </si>
  <si>
    <t>Deposit</t>
  </si>
  <si>
    <t>Program Charge - Installment #1</t>
  </si>
  <si>
    <t>Program Charge - Installment #2</t>
  </si>
  <si>
    <t>Program Charge - Installment #3</t>
  </si>
  <si>
    <t>Program Charge - Installment #4</t>
  </si>
  <si>
    <t>Total Program Charge</t>
  </si>
  <si>
    <r>
      <rPr>
        <b/>
        <sz val="11"/>
        <color theme="2"/>
        <rFont val="Aptos Narrow"/>
        <family val="2"/>
        <scheme val="minor"/>
      </rPr>
      <t>Program-Specific Student Cancellation Policy:</t>
    </r>
    <r>
      <rPr>
        <sz val="11"/>
        <color theme="2"/>
        <rFont val="Aptos Narrow"/>
        <family val="2"/>
        <scheme val="minor"/>
      </rPr>
      <t xml:space="preserve"> </t>
    </r>
    <r>
      <rPr>
        <i/>
        <sz val="11"/>
        <color theme="2"/>
        <rFont val="Aptos Narrow"/>
        <family val="2"/>
        <scheme val="minor"/>
      </rPr>
      <t xml:space="preserve">Please include the terms of your programs cancellation policy and how you will share this with students. Include any financial penalities that students may incur. </t>
    </r>
  </si>
  <si>
    <r>
      <t xml:space="preserve">Program Contracts and Payments: </t>
    </r>
    <r>
      <rPr>
        <i/>
        <sz val="11"/>
        <color theme="2"/>
        <rFont val="Aptos Narrow"/>
        <family val="2"/>
        <scheme val="minor"/>
      </rPr>
      <t xml:space="preserve">Please indicate the date your program is obligated to make it's first non-refundable vendor payment. List all external vendor payment contracts that will require approval by Georgia Tech Purchasing and any related payment due dates and amounts. </t>
    </r>
  </si>
  <si>
    <t xml:space="preserve">The deposit is collected when a student submits an application to the program and is considered non-refundable unless the student is denied entry to the program. For the majority of programs, the standard deposit amount is $500 and is included in the overall program charge calculation. </t>
  </si>
  <si>
    <t>Program Name:</t>
  </si>
  <si>
    <t>Program Director:</t>
  </si>
  <si>
    <t>Program Coordinator (if applicable):</t>
  </si>
  <si>
    <t>Program Financial Administrator Contact:</t>
  </si>
  <si>
    <t>Projected Student Enrollment:</t>
  </si>
  <si>
    <t>Projected Program Charge:</t>
  </si>
  <si>
    <t>Tuition</t>
  </si>
  <si>
    <t>Departmental
Sales &amp; Services</t>
  </si>
  <si>
    <t>Unit
Support</t>
  </si>
  <si>
    <t>Total
Program</t>
  </si>
  <si>
    <t>Program Revenue</t>
  </si>
  <si>
    <t>DSS Revenue From Program Charge</t>
  </si>
  <si>
    <t>Previous Year's DSS Carry-Forward Amount</t>
  </si>
  <si>
    <t>Student Cancellation Penalties Collected (Estimated)</t>
  </si>
  <si>
    <t>Unit Support</t>
  </si>
  <si>
    <t>Total Revenue</t>
  </si>
  <si>
    <t>Program Expenses</t>
  </si>
  <si>
    <t>Personal Services</t>
  </si>
  <si>
    <t>Instructional Salary and Fringe</t>
  </si>
  <si>
    <t>Finance/Admin Support Estimate</t>
  </si>
  <si>
    <t>Total Personal Services</t>
  </si>
  <si>
    <t>Non-Personal Services</t>
  </si>
  <si>
    <t>Students' Airfare</t>
  </si>
  <si>
    <t>Students' Housing</t>
  </si>
  <si>
    <t>Students' Meals</t>
  </si>
  <si>
    <t>Students' Ground/Local Transportation</t>
  </si>
  <si>
    <t>Students' Insurance</t>
  </si>
  <si>
    <t>Faculty Housing</t>
  </si>
  <si>
    <t>Faculty Meals</t>
  </si>
  <si>
    <t>Faculty Airfare</t>
  </si>
  <si>
    <t>Faculty Insurance</t>
  </si>
  <si>
    <t>Faculty Miscellaneous Travel Expense</t>
  </si>
  <si>
    <t>Staff Housing</t>
  </si>
  <si>
    <t>Staff Meals</t>
  </si>
  <si>
    <t>Staff Airfare</t>
  </si>
  <si>
    <t>Staff Insurance</t>
  </si>
  <si>
    <t>Staff Miscellaneous Travel Expense</t>
  </si>
  <si>
    <t>Academic Field Trip/Site Visit</t>
  </si>
  <si>
    <t>Guest Speakers/Local Experts</t>
  </si>
  <si>
    <t>Promotional Expenses</t>
  </si>
  <si>
    <t>Pre-Departure Meetings &amp; Other Mandatory Participant Meetings</t>
  </si>
  <si>
    <t>Program Planning Trip Expenses</t>
  </si>
  <si>
    <t>Equipment</t>
  </si>
  <si>
    <t>Classroom Rentals</t>
  </si>
  <si>
    <t>Emergency Reserve Fund Collection</t>
  </si>
  <si>
    <t>Deficit From Previous Year (If Any)</t>
  </si>
  <si>
    <t>Total Non-Personal Services</t>
  </si>
  <si>
    <t>Total Expenses</t>
  </si>
  <si>
    <t>Summary</t>
  </si>
  <si>
    <t>Projected Revenue</t>
  </si>
  <si>
    <t>Projected Expenses</t>
  </si>
  <si>
    <t>Projected Carry-Forward</t>
  </si>
  <si>
    <t xml:space="preserve">Programs may have a DSS carry-forward balance from year-to-year to pay for the next year's program expenses (e.g. site visits, housing deposits). These expenses must be encumbered or documented. The carry-forward balance should not be significant and is subject to annual audit. </t>
  </si>
  <si>
    <t>In an attempt to gather all costs associated with Studies Abroad Programs, we are asking units to estimate Personnel Service admin and finance time allocated to programs that is not paid directly by the program. If the home unit provides any non-personnel services (e.g. printing, promotional materials) towards the program, please include on the appropriate expense line.</t>
  </si>
  <si>
    <t xml:space="preserve">These other expenses must be allowable per USG BPM 21.0 Study Abroad Policy (https://www.usg.edu/business_procedures_manual/section21/)  and appropriate for use from a Study Abroad Department Sales and Services (SA-DSS) account. </t>
  </si>
  <si>
    <t>Study Abroad Personnel Salary - Instructional Costs
&amp; Support Costs (If Any)</t>
  </si>
  <si>
    <r>
      <rPr>
        <sz val="11"/>
        <color theme="2"/>
        <rFont val="Aptos Narrow"/>
        <family val="2"/>
        <scheme val="minor"/>
      </rPr>
      <t xml:space="preserve">Utilize this form to indicate all study abroad program personnel costs including both salary and fringe.  Fringe should be calculated using </t>
    </r>
    <r>
      <rPr>
        <u/>
        <sz val="11"/>
        <color theme="2"/>
        <rFont val="Aptos Narrow"/>
        <family val="2"/>
        <scheme val="minor"/>
      </rPr>
      <t xml:space="preserve">Georgia Tech Fringe Benefit </t>
    </r>
    <r>
      <rPr>
        <sz val="11"/>
        <color theme="2"/>
        <rFont val="Aptos Narrow"/>
        <family val="2"/>
        <scheme val="minor"/>
      </rPr>
      <t>guidelines.</t>
    </r>
  </si>
  <si>
    <t>No.</t>
  </si>
  <si>
    <t>Total Faculty</t>
  </si>
  <si>
    <t>Study abroad faculty appointments and compensation are subject to Georgia Tech and USG policies and procedures.  All study abroad faculty appointments and compensation are contigent upon an approval from Georgia Tech Faculty Affairs.</t>
  </si>
  <si>
    <t>Total Staff</t>
  </si>
  <si>
    <t>Grand Total</t>
  </si>
  <si>
    <t>Totals:</t>
  </si>
  <si>
    <t>Full
Name</t>
  </si>
  <si>
    <t>Email
Address</t>
  </si>
  <si>
    <t>Program
Role</t>
  </si>
  <si>
    <t>Employee
Class</t>
  </si>
  <si>
    <t>Charged
To Prog Tuition?</t>
  </si>
  <si>
    <t>Home
Department</t>
  </si>
  <si>
    <t>Home Department
Faculty Affairs/HR Rep</t>
  </si>
  <si>
    <t>Salary
Amount</t>
  </si>
  <si>
    <t>Fringe
Amount</t>
  </si>
  <si>
    <t>Fully
Loaded</t>
  </si>
  <si>
    <t>Current Fringe Rates</t>
  </si>
  <si>
    <t>Emergency Reserve Fund Calculation</t>
  </si>
  <si>
    <t>Projected Student Enrollment</t>
  </si>
  <si>
    <t>Program Charge per Student</t>
  </si>
  <si>
    <t>Estimated Total Program Charge Revenue</t>
  </si>
  <si>
    <t>Reserve Fund Percentage of Program Charge Revenue</t>
  </si>
  <si>
    <t>Reserve Fund Required Amount</t>
  </si>
  <si>
    <t>Emergency Reserve Balance and Utilization</t>
  </si>
  <si>
    <t>Current Emergency Reserve Balance</t>
  </si>
  <si>
    <t>Emergency Reserve Fund Collection From Program Charge</t>
  </si>
  <si>
    <t>Total Projected Emergency Reserve</t>
  </si>
  <si>
    <t xml:space="preserve">If you do not currently have an Emergency Reserve Fund balance of 15%, please detail how you will build/rebuild your program's Emergency Reserve Fund. Georgia Tech asks that programs maintain the maximum reserve fund amount of 15%, when possible, to cover emergencies and unforseen circumstances in a separate account. The Reserve Fund is subject to USG BPM 21.0 Study Abroad Policy and may be collected over a period of no more than 5 years to maintain student affordability. </t>
  </si>
  <si>
    <t>Cost of Attendance</t>
  </si>
  <si>
    <t>Billable Expenses Included In the Program Charge</t>
  </si>
  <si>
    <t>Non-Billable Expenses Not Included In the Program Charge</t>
  </si>
  <si>
    <t>Expense</t>
  </si>
  <si>
    <t>Comments (include for any expenses marked 'Other')</t>
  </si>
  <si>
    <t>Cost</t>
  </si>
  <si>
    <t>Program Charge Amount</t>
  </si>
  <si>
    <t xml:space="preserve">Note that Georgia Tech personnel salary and fringe compensation may not be paid from the Study Abroad Program Charge per University System of Georgia policy. Tuition, a billable expense not included in the Program Charge, will be calculated based on the number of credit hours offered once  tuition rates are announced. </t>
  </si>
  <si>
    <t xml:space="preserve"> </t>
  </si>
  <si>
    <t>Enrollment</t>
  </si>
  <si>
    <t>%</t>
  </si>
  <si>
    <t>NA</t>
  </si>
  <si>
    <t>Tuition Budget</t>
  </si>
  <si>
    <t>Tuition Actuals</t>
  </si>
  <si>
    <t>DSS Budget</t>
  </si>
  <si>
    <t>DSS Actual</t>
  </si>
  <si>
    <t>Budget totals</t>
  </si>
  <si>
    <t>Actuals Total</t>
  </si>
  <si>
    <t>USD Varience</t>
  </si>
  <si>
    <t>Varience as %</t>
  </si>
  <si>
    <t xml:space="preserve">Program Revenue </t>
  </si>
  <si>
    <t>Other:  Please Specify</t>
  </si>
  <si>
    <t>Program Name</t>
  </si>
  <si>
    <t>Director</t>
  </si>
  <si>
    <t>Financial Staff</t>
  </si>
  <si>
    <t>Istructional Worktag</t>
  </si>
  <si>
    <t>DSS Worktag</t>
  </si>
  <si>
    <t>ER Worktag</t>
  </si>
  <si>
    <t>Program Manager</t>
  </si>
  <si>
    <t>Enrolment Target</t>
  </si>
  <si>
    <t>Program Fee</t>
  </si>
  <si>
    <t>Minimum credits per student</t>
  </si>
  <si>
    <t>Does DSS carry forward from reconciliation match DSS carryforward on budget?</t>
  </si>
  <si>
    <t>Instructional Balance</t>
  </si>
  <si>
    <t xml:space="preserve">Are all personnel costs from "ps worksheet tab" captured in "program budget" Tab? </t>
  </si>
  <si>
    <t>Program Balance total</t>
  </si>
  <si>
    <t>Program Balance per student</t>
  </si>
  <si>
    <t>Current ER reserve vs. BOR max requierment</t>
  </si>
  <si>
    <t>ER Balance after Cycle vs. BOR max requierment</t>
  </si>
  <si>
    <t xml:space="preserve">Does Payment schedule total match program fee? </t>
  </si>
  <si>
    <t>Does billables total match program fee?</t>
  </si>
  <si>
    <t xml:space="preserve">Is tuition revenu greater than personnel costs?  </t>
  </si>
  <si>
    <t>Application Deadline</t>
  </si>
  <si>
    <t xml:space="preserve">Program Worktags </t>
  </si>
  <si>
    <t>Program Emergency Reserve Worktag Number</t>
  </si>
  <si>
    <t>Program Worktag Numbers</t>
  </si>
  <si>
    <t>Unit Sup. Bud</t>
  </si>
  <si>
    <t>Unit Sup. Act</t>
  </si>
  <si>
    <t>Unit support Worktag</t>
  </si>
  <si>
    <t>DSS Balance</t>
  </si>
  <si>
    <t>Unit Support Balance</t>
  </si>
  <si>
    <t>Change in $</t>
  </si>
  <si>
    <t>Change as %</t>
  </si>
  <si>
    <t>Other:  Please Specify In Fields Below</t>
  </si>
  <si>
    <t>Tuition Proposes</t>
  </si>
  <si>
    <t>Instructional comparison past Actuals to Proposed Budget</t>
  </si>
  <si>
    <t>DSS comparison Past Actuals to Proposed Budget</t>
  </si>
  <si>
    <t>Program Transaction totals past Actuals to proposed Budget</t>
  </si>
  <si>
    <t>DSS Actuals</t>
  </si>
  <si>
    <t>DSS Proposed</t>
  </si>
  <si>
    <t>Total Actuals</t>
  </si>
  <si>
    <t>Totals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</si>
</sst>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8" formatCode="&quot;$&quot;#,##0.00_);[Red]\(&quot;$&quot;#,##0.00\)"/>
    <numFmt numFmtId="44" formatCode="_(&quot;$&quot;* #,##0.00_);_(&quot;$&quot;* \(#,##0.00\);_(&quot;$&quot;* &quot;-&quot;??_);_(@_)"/>
    <numFmt numFmtId="164" formatCode="mm/dd/yy;@"/>
  </numFmts>
  <fonts count="19" x14ac:knownFonts="1">
    <font>
      <sz val="11"/>
      <color theme="1"/>
      <name val="Aptos Narrow"/>
      <family val="2"/>
      <scheme val="minor"/>
    </font>
    <font>
      <b/>
      <sz val="11"/>
      <color theme="1"/>
      <name val="Aptos Narrow"/>
      <family val="2"/>
      <scheme val="minor"/>
    </font>
    <font>
      <b/>
      <sz val="11"/>
      <color theme="2"/>
      <name val="Aptos Narrow"/>
      <family val="2"/>
      <scheme val="minor"/>
    </font>
    <font>
      <b/>
      <sz val="14"/>
      <color theme="1"/>
      <name val="Aptos Narrow"/>
      <family val="2"/>
      <scheme val="minor"/>
    </font>
    <font>
      <sz val="14"/>
      <color theme="1"/>
      <name val="Aptos Narrow"/>
      <family val="2"/>
      <scheme val="minor"/>
    </font>
    <font>
      <b/>
      <i/>
      <sz val="11"/>
      <color rgb="FFC00000"/>
      <name val="Aptos Narrow"/>
      <family val="2"/>
      <scheme val="minor"/>
    </font>
    <font>
      <sz val="11"/>
      <color theme="1"/>
      <name val="Aptos Narrow"/>
      <family val="2"/>
      <scheme val="minor"/>
    </font>
    <font>
      <u/>
      <sz val="11"/>
      <color theme="10"/>
      <name val="Aptos Narrow"/>
      <family val="2"/>
      <scheme val="minor"/>
    </font>
    <font>
      <i/>
      <sz val="11"/>
      <color theme="1"/>
      <name val="Aptos Narrow"/>
      <family val="2"/>
      <scheme val="minor"/>
    </font>
    <font>
      <b/>
      <sz val="12"/>
      <color theme="1"/>
      <name val="Aptos Narrow"/>
      <family val="2"/>
      <scheme val="minor"/>
    </font>
    <font>
      <u/>
      <sz val="11"/>
      <color theme="2"/>
      <name val="Aptos Narrow"/>
      <family val="2"/>
      <scheme val="minor"/>
    </font>
    <font>
      <sz val="11"/>
      <color theme="2"/>
      <name val="Aptos Narrow"/>
      <family val="2"/>
      <scheme val="minor"/>
    </font>
    <font>
      <i/>
      <sz val="11"/>
      <color theme="2"/>
      <name val="Aptos Narrow"/>
      <family val="2"/>
      <scheme val="minor"/>
    </font>
    <font>
      <sz val="12"/>
      <color theme="1"/>
      <name val="Aptos Narrow"/>
      <family val="2"/>
      <scheme val="minor"/>
    </font>
    <font>
      <b/>
      <sz val="12"/>
      <color theme="3"/>
      <name val="Aptos Narrow"/>
      <family val="2"/>
      <scheme val="minor"/>
    </font>
    <font>
      <sz val="8"/>
      <name val="Aptos Narrow"/>
      <family val="2"/>
      <scheme val="minor"/>
    </font>
    <font>
      <b/>
      <i/>
      <sz val="11"/>
      <color theme="1"/>
      <name val="Aptos Narrow"/>
      <family val="2"/>
      <scheme val="minor"/>
    </font>
    <font>
      <b/>
      <i/>
      <u/>
      <sz val="11"/>
      <color theme="1"/>
      <name val="Aptos Narrow"/>
      <family val="2"/>
      <scheme val="minor"/>
    </font>
    <font>
      <b/>
      <sz val="11"/>
      <color theme="0"/>
      <name val="Aptos Narrow"/>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89999084444715716"/>
        <bgColor indexed="64"/>
      </patternFill>
    </fill>
    <fill>
      <patternFill patternType="solid">
        <fgColor theme="4"/>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theme="3"/>
        <bgColor indexed="64"/>
      </patternFill>
    </fill>
  </fills>
  <borders count="93">
    <border>
      <left/>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ashed">
        <color theme="3"/>
      </left>
      <right style="medium">
        <color theme="3"/>
      </right>
      <top style="medium">
        <color theme="3"/>
      </top>
      <bottom style="medium">
        <color theme="3"/>
      </bottom>
      <diagonal/>
    </border>
    <border>
      <left style="dashed">
        <color theme="3"/>
      </left>
      <right style="dashed">
        <color theme="3"/>
      </right>
      <top style="medium">
        <color theme="3"/>
      </top>
      <bottom/>
      <diagonal/>
    </border>
    <border>
      <left style="dashed">
        <color theme="3"/>
      </left>
      <right style="medium">
        <color theme="3"/>
      </right>
      <top style="medium">
        <color theme="3"/>
      </top>
      <bottom/>
      <diagonal/>
    </border>
    <border>
      <left style="dashed">
        <color theme="3"/>
      </left>
      <right style="dashed">
        <color theme="3"/>
      </right>
      <top/>
      <bottom style="medium">
        <color theme="3"/>
      </bottom>
      <diagonal/>
    </border>
    <border>
      <left style="dashed">
        <color theme="3"/>
      </left>
      <right style="medium">
        <color theme="3"/>
      </right>
      <top/>
      <bottom style="medium">
        <color theme="3"/>
      </bottom>
      <diagonal/>
    </border>
    <border>
      <left style="dashed">
        <color theme="3"/>
      </left>
      <right style="dashed">
        <color theme="3"/>
      </right>
      <top style="medium">
        <color theme="3"/>
      </top>
      <bottom style="medium">
        <color theme="3"/>
      </bottom>
      <diagonal/>
    </border>
    <border>
      <left style="dashed">
        <color theme="3"/>
      </left>
      <right style="dashed">
        <color theme="3"/>
      </right>
      <top/>
      <bottom/>
      <diagonal/>
    </border>
    <border>
      <left style="medium">
        <color theme="3"/>
      </left>
      <right/>
      <top/>
      <bottom/>
      <diagonal/>
    </border>
    <border>
      <left style="dashed">
        <color theme="3"/>
      </left>
      <right style="medium">
        <color theme="3"/>
      </right>
      <top/>
      <bottom/>
      <diagonal/>
    </border>
    <border>
      <left style="medium">
        <color theme="3"/>
      </left>
      <right style="dashed">
        <color theme="3"/>
      </right>
      <top style="medium">
        <color theme="3"/>
      </top>
      <bottom/>
      <diagonal/>
    </border>
    <border>
      <left style="medium">
        <color theme="3"/>
      </left>
      <right style="dashed">
        <color theme="3"/>
      </right>
      <top/>
      <bottom style="medium">
        <color theme="3"/>
      </bottom>
      <diagonal/>
    </border>
    <border>
      <left style="medium">
        <color theme="3"/>
      </left>
      <right style="dashed">
        <color theme="3"/>
      </right>
      <top/>
      <bottom/>
      <diagonal/>
    </border>
    <border>
      <left/>
      <right/>
      <top/>
      <bottom style="medium">
        <color theme="1"/>
      </bottom>
      <diagonal/>
    </border>
    <border>
      <left/>
      <right/>
      <top/>
      <bottom style="thin">
        <color theme="1"/>
      </bottom>
      <diagonal/>
    </border>
    <border>
      <left/>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theme="1"/>
      </bottom>
      <diagonal/>
    </border>
    <border>
      <left/>
      <right style="medium">
        <color theme="1"/>
      </right>
      <top/>
      <bottom style="medium">
        <color theme="1"/>
      </bottom>
      <diagonal/>
    </border>
    <border>
      <left style="double">
        <color theme="2"/>
      </left>
      <right/>
      <top style="double">
        <color theme="2"/>
      </top>
      <bottom/>
      <diagonal/>
    </border>
    <border>
      <left/>
      <right/>
      <top style="double">
        <color theme="2"/>
      </top>
      <bottom/>
      <diagonal/>
    </border>
    <border>
      <left/>
      <right style="double">
        <color theme="2"/>
      </right>
      <top style="double">
        <color theme="2"/>
      </top>
      <bottom/>
      <diagonal/>
    </border>
    <border>
      <left style="double">
        <color theme="2"/>
      </left>
      <right/>
      <top/>
      <bottom/>
      <diagonal/>
    </border>
    <border>
      <left/>
      <right style="double">
        <color theme="2"/>
      </right>
      <top/>
      <bottom/>
      <diagonal/>
    </border>
    <border>
      <left style="double">
        <color theme="2"/>
      </left>
      <right/>
      <top/>
      <bottom style="double">
        <color theme="2"/>
      </bottom>
      <diagonal/>
    </border>
    <border>
      <left/>
      <right/>
      <top/>
      <bottom style="double">
        <color theme="2"/>
      </bottom>
      <diagonal/>
    </border>
    <border>
      <left/>
      <right style="double">
        <color theme="2"/>
      </right>
      <top/>
      <bottom style="double">
        <color theme="2"/>
      </bottom>
      <diagonal/>
    </border>
    <border>
      <left style="double">
        <color theme="1"/>
      </left>
      <right/>
      <top style="thin">
        <color theme="1"/>
      </top>
      <bottom style="double">
        <color theme="1"/>
      </bottom>
      <diagonal/>
    </border>
    <border>
      <left/>
      <right/>
      <top style="thin">
        <color theme="1"/>
      </top>
      <bottom style="double">
        <color theme="1"/>
      </bottom>
      <diagonal/>
    </border>
    <border>
      <left/>
      <right style="double">
        <color theme="1"/>
      </right>
      <top style="thin">
        <color theme="1"/>
      </top>
      <bottom style="double">
        <color theme="1"/>
      </bottom>
      <diagonal/>
    </border>
    <border>
      <left style="medium">
        <color theme="1"/>
      </left>
      <right style="hair">
        <color theme="1"/>
      </right>
      <top style="medium">
        <color theme="1"/>
      </top>
      <bottom/>
      <diagonal/>
    </border>
    <border>
      <left style="hair">
        <color theme="1"/>
      </left>
      <right style="hair">
        <color theme="1"/>
      </right>
      <top style="medium">
        <color theme="1"/>
      </top>
      <bottom/>
      <diagonal/>
    </border>
    <border>
      <left style="hair">
        <color theme="1"/>
      </left>
      <right style="medium">
        <color theme="1"/>
      </right>
      <top style="medium">
        <color theme="1"/>
      </top>
      <bottom/>
      <diagonal/>
    </border>
    <border>
      <left style="medium">
        <color theme="1"/>
      </left>
      <right style="hair">
        <color theme="1"/>
      </right>
      <top/>
      <bottom/>
      <diagonal/>
    </border>
    <border>
      <left style="hair">
        <color theme="1"/>
      </left>
      <right style="hair">
        <color theme="1"/>
      </right>
      <top/>
      <bottom/>
      <diagonal/>
    </border>
    <border>
      <left style="hair">
        <color theme="1"/>
      </left>
      <right style="medium">
        <color theme="1"/>
      </right>
      <top/>
      <bottom/>
      <diagonal/>
    </border>
    <border>
      <left/>
      <right style="medium">
        <color theme="1"/>
      </right>
      <top/>
      <bottom/>
      <diagonal/>
    </border>
    <border>
      <left style="medium">
        <color theme="1"/>
      </left>
      <right/>
      <top style="medium">
        <color theme="1"/>
      </top>
      <bottom style="hair">
        <color theme="1"/>
      </bottom>
      <diagonal/>
    </border>
    <border>
      <left/>
      <right style="medium">
        <color theme="1"/>
      </right>
      <top style="medium">
        <color theme="1"/>
      </top>
      <bottom style="hair">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right style="medium">
        <color indexed="64"/>
      </right>
      <top style="medium">
        <color theme="1"/>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theme="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3"/>
      </left>
      <right/>
      <top style="medium">
        <color theme="3"/>
      </top>
      <bottom/>
      <diagonal/>
    </border>
    <border>
      <left/>
      <right style="medium">
        <color theme="3"/>
      </right>
      <top style="medium">
        <color theme="3"/>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style="medium">
        <color indexed="64"/>
      </top>
      <bottom style="medium">
        <color theme="3"/>
      </bottom>
      <diagonal/>
    </border>
    <border>
      <left/>
      <right style="medium">
        <color indexed="64"/>
      </right>
      <top style="medium">
        <color indexed="64"/>
      </top>
      <bottom style="medium">
        <color theme="3"/>
      </bottom>
      <diagonal/>
    </border>
    <border>
      <left/>
      <right/>
      <top style="medium">
        <color indexed="64"/>
      </top>
      <bottom/>
      <diagonal/>
    </border>
    <border>
      <left/>
      <right style="medium">
        <color indexed="64"/>
      </right>
      <top/>
      <bottom style="thin">
        <color theme="1"/>
      </bottom>
      <diagonal/>
    </border>
    <border>
      <left/>
      <right style="medium">
        <color indexed="64"/>
      </right>
      <top style="thin">
        <color theme="1"/>
      </top>
      <bottom style="thin">
        <color theme="1"/>
      </bottom>
      <diagonal/>
    </border>
    <border>
      <left/>
      <right/>
      <top/>
      <bottom style="medium">
        <color indexed="64"/>
      </bottom>
      <diagonal/>
    </border>
    <border>
      <left/>
      <right/>
      <top style="thin">
        <color indexed="64"/>
      </top>
      <bottom/>
      <diagonal/>
    </border>
    <border>
      <left style="thin">
        <color theme="0"/>
      </left>
      <right/>
      <top/>
      <bottom/>
      <diagonal/>
    </border>
    <border>
      <left style="thin">
        <color theme="3" tint="0.59999389629810485"/>
      </left>
      <right/>
      <top style="thin">
        <color theme="3" tint="0.59999389629810485"/>
      </top>
      <bottom style="thin">
        <color theme="3" tint="0.59999389629810485"/>
      </bottom>
      <diagonal/>
    </border>
    <border>
      <left/>
      <right/>
      <top/>
      <bottom style="thin">
        <color theme="3" tint="0.59999389629810485"/>
      </bottom>
      <diagonal/>
    </border>
    <border>
      <left/>
      <right style="medium">
        <color theme="1"/>
      </right>
      <top style="thin">
        <color theme="3" tint="0.59999389629810485"/>
      </top>
      <bottom style="thin">
        <color theme="3" tint="0.59999389629810485"/>
      </bottom>
      <diagonal/>
    </border>
    <border>
      <left style="dashed">
        <color theme="3"/>
      </left>
      <right/>
      <top/>
      <bottom style="medium">
        <color theme="3"/>
      </bottom>
      <diagonal/>
    </border>
    <border>
      <left style="thin">
        <color indexed="64"/>
      </left>
      <right style="thin">
        <color indexed="64"/>
      </right>
      <top/>
      <bottom/>
      <diagonal/>
    </border>
    <border>
      <left/>
      <right style="dashed">
        <color theme="3"/>
      </right>
      <top/>
      <bottom style="medium">
        <color theme="3"/>
      </bottom>
      <diagonal/>
    </border>
    <border>
      <left style="thin">
        <color indexed="64"/>
      </left>
      <right/>
      <top/>
      <bottom/>
      <diagonal/>
    </border>
    <border>
      <left style="dashed">
        <color theme="3"/>
      </left>
      <right/>
      <top style="medium">
        <color theme="3"/>
      </top>
      <bottom style="medium">
        <color theme="3"/>
      </bottom>
      <diagonal/>
    </border>
    <border>
      <left style="dashed">
        <color theme="3"/>
      </left>
      <right/>
      <top/>
      <bottom/>
      <diagonal/>
    </border>
    <border>
      <left/>
      <right style="dashed">
        <color theme="3"/>
      </right>
      <top/>
      <bottom/>
      <diagonal/>
    </border>
    <border>
      <left/>
      <right style="dashed">
        <color theme="3"/>
      </right>
      <top style="medium">
        <color theme="3"/>
      </top>
      <bottom style="medium">
        <color theme="3"/>
      </bottom>
      <diagonal/>
    </border>
    <border>
      <left/>
      <right/>
      <top style="medium">
        <color theme="3"/>
      </top>
      <bottom style="medium">
        <color indexed="64"/>
      </bottom>
      <diagonal/>
    </border>
    <border>
      <left style="dashed">
        <color theme="3"/>
      </left>
      <right style="thin">
        <color indexed="64"/>
      </right>
      <top style="medium">
        <color theme="3"/>
      </top>
      <bottom style="medium">
        <color indexed="64"/>
      </bottom>
      <diagonal/>
    </border>
    <border>
      <left style="dashed">
        <color theme="3"/>
      </left>
      <right/>
      <top style="medium">
        <color theme="3"/>
      </top>
      <bottom style="medium">
        <color indexed="64"/>
      </bottom>
      <diagonal/>
    </border>
    <border>
      <left/>
      <right style="dashed">
        <color theme="3"/>
      </right>
      <top style="medium">
        <color theme="3"/>
      </top>
      <bottom/>
      <diagonal/>
    </border>
    <border>
      <left style="dashed">
        <color theme="3"/>
      </left>
      <right style="thin">
        <color indexed="64"/>
      </right>
      <top/>
      <bottom style="medium">
        <color indexed="64"/>
      </bottom>
      <diagonal/>
    </border>
    <border>
      <left style="dashed">
        <color theme="3"/>
      </left>
      <right/>
      <top style="medium">
        <color indexed="64"/>
      </top>
      <bottom style="medium">
        <color indexed="64"/>
      </bottom>
      <diagonal/>
    </border>
    <border>
      <left style="dashed">
        <color theme="3"/>
      </left>
      <right style="thin">
        <color indexed="64"/>
      </right>
      <top style="medium">
        <color indexed="64"/>
      </top>
      <bottom style="medium">
        <color indexed="64"/>
      </bottom>
      <diagonal/>
    </border>
    <border>
      <left style="dashed">
        <color theme="3"/>
      </left>
      <right/>
      <top/>
      <bottom style="medium">
        <color indexed="64"/>
      </bottom>
      <diagonal/>
    </border>
  </borders>
  <cellStyleXfs count="4">
    <xf numFmtId="0" fontId="0" fillId="0" borderId="0"/>
    <xf numFmtId="9" fontId="6" fillId="0" borderId="0" applyFont="0" applyFill="0" applyBorder="0" applyAlignment="0" applyProtection="0"/>
    <xf numFmtId="0" fontId="7" fillId="0" borderId="0" applyNumberFormat="0" applyFill="0" applyBorder="0" applyAlignment="0" applyProtection="0"/>
    <xf numFmtId="44" fontId="6" fillId="0" borderId="0" applyFont="0" applyFill="0" applyBorder="0" applyAlignment="0" applyProtection="0"/>
  </cellStyleXfs>
  <cellXfs count="356">
    <xf numFmtId="0" fontId="0" fillId="0" borderId="0" xfId="0"/>
    <xf numFmtId="0" fontId="0" fillId="0" borderId="0" xfId="0" applyAlignment="1">
      <alignment horizontal="left" indent="1"/>
    </xf>
    <xf numFmtId="8" fontId="0" fillId="0" borderId="0" xfId="0" applyNumberFormat="1" applyAlignment="1">
      <alignment horizontal="left"/>
    </xf>
    <xf numFmtId="8" fontId="0" fillId="0" borderId="0" xfId="0" applyNumberFormat="1" applyAlignment="1">
      <alignment horizontal="left" indent="1"/>
    </xf>
    <xf numFmtId="0" fontId="0" fillId="3" borderId="0" xfId="0" applyFill="1"/>
    <xf numFmtId="0" fontId="1" fillId="3" borderId="0" xfId="0" applyFont="1" applyFill="1"/>
    <xf numFmtId="8" fontId="0" fillId="3" borderId="0" xfId="0" applyNumberFormat="1" applyFill="1" applyAlignment="1">
      <alignment horizontal="left" indent="1"/>
    </xf>
    <xf numFmtId="0" fontId="2" fillId="4" borderId="1" xfId="0" applyFont="1" applyFill="1" applyBorder="1"/>
    <xf numFmtId="0" fontId="2" fillId="4" borderId="2" xfId="0" applyFont="1" applyFill="1" applyBorder="1"/>
    <xf numFmtId="0" fontId="2" fillId="4" borderId="3" xfId="0" applyFont="1" applyFill="1" applyBorder="1"/>
    <xf numFmtId="8" fontId="0" fillId="3" borderId="10" xfId="0" applyNumberFormat="1" applyFill="1" applyBorder="1" applyAlignment="1" applyProtection="1">
      <alignment horizontal="left" indent="1"/>
      <protection locked="0"/>
    </xf>
    <xf numFmtId="8" fontId="0" fillId="3" borderId="10" xfId="0" applyNumberFormat="1" applyFill="1" applyBorder="1" applyAlignment="1">
      <alignment horizontal="left" indent="1"/>
    </xf>
    <xf numFmtId="8" fontId="0" fillId="2" borderId="10" xfId="0" applyNumberFormat="1" applyFill="1" applyBorder="1" applyAlignment="1">
      <alignment horizontal="left" indent="1"/>
    </xf>
    <xf numFmtId="8" fontId="2" fillId="4" borderId="9" xfId="0" applyNumberFormat="1" applyFont="1" applyFill="1" applyBorder="1" applyAlignment="1">
      <alignment horizontal="left" indent="1"/>
    </xf>
    <xf numFmtId="8" fontId="2" fillId="4" borderId="4" xfId="0" applyNumberFormat="1" applyFont="1" applyFill="1" applyBorder="1" applyAlignment="1">
      <alignment horizontal="left" indent="1"/>
    </xf>
    <xf numFmtId="0" fontId="0" fillId="3" borderId="11" xfId="0" applyFill="1" applyBorder="1" applyAlignment="1">
      <alignment horizontal="left" indent="1"/>
    </xf>
    <xf numFmtId="8" fontId="0" fillId="3" borderId="12" xfId="0" applyNumberFormat="1" applyFill="1" applyBorder="1" applyAlignment="1">
      <alignment horizontal="left" indent="1"/>
    </xf>
    <xf numFmtId="8" fontId="0" fillId="2" borderId="12" xfId="0" applyNumberFormat="1" applyFill="1" applyBorder="1" applyAlignment="1">
      <alignment horizontal="left" indent="1"/>
    </xf>
    <xf numFmtId="0" fontId="0" fillId="5" borderId="1" xfId="0" applyFill="1" applyBorder="1"/>
    <xf numFmtId="0" fontId="1" fillId="5" borderId="9" xfId="0" applyFont="1" applyFill="1" applyBorder="1" applyAlignment="1">
      <alignment wrapText="1"/>
    </xf>
    <xf numFmtId="0" fontId="1" fillId="5" borderId="9" xfId="0" applyFont="1" applyFill="1" applyBorder="1"/>
    <xf numFmtId="0" fontId="1" fillId="5" borderId="4" xfId="0" applyFont="1" applyFill="1" applyBorder="1" applyAlignment="1">
      <alignment wrapText="1"/>
    </xf>
    <xf numFmtId="0" fontId="1" fillId="6" borderId="1" xfId="0" applyFont="1" applyFill="1" applyBorder="1"/>
    <xf numFmtId="0" fontId="1" fillId="6" borderId="2" xfId="0" applyFont="1" applyFill="1" applyBorder="1"/>
    <xf numFmtId="0" fontId="1" fillId="6" borderId="3" xfId="0" applyFont="1" applyFill="1" applyBorder="1"/>
    <xf numFmtId="0" fontId="0" fillId="3" borderId="14" xfId="0" applyFill="1" applyBorder="1" applyAlignment="1">
      <alignment horizontal="left" indent="1"/>
    </xf>
    <xf numFmtId="8" fontId="0" fillId="3" borderId="7" xfId="0" applyNumberFormat="1" applyFill="1" applyBorder="1" applyAlignment="1">
      <alignment horizontal="left" indent="1"/>
    </xf>
    <xf numFmtId="8" fontId="0" fillId="3" borderId="8" xfId="0" applyNumberFormat="1" applyFill="1" applyBorder="1" applyAlignment="1">
      <alignment horizontal="left" indent="1"/>
    </xf>
    <xf numFmtId="0" fontId="0" fillId="3" borderId="15" xfId="0" applyFill="1" applyBorder="1" applyAlignment="1">
      <alignment horizontal="left" indent="1"/>
    </xf>
    <xf numFmtId="0" fontId="0" fillId="2" borderId="15" xfId="0" applyFill="1" applyBorder="1" applyAlignment="1">
      <alignment horizontal="left" indent="1"/>
    </xf>
    <xf numFmtId="0" fontId="1" fillId="6" borderId="13" xfId="0" applyFont="1" applyFill="1" applyBorder="1" applyAlignment="1">
      <alignment horizontal="left" indent="1"/>
    </xf>
    <xf numFmtId="8" fontId="1" fillId="6" borderId="5" xfId="0" applyNumberFormat="1" applyFont="1" applyFill="1" applyBorder="1" applyAlignment="1">
      <alignment horizontal="left" indent="1"/>
    </xf>
    <xf numFmtId="8" fontId="1" fillId="6" borderId="6" xfId="0" applyNumberFormat="1" applyFont="1" applyFill="1" applyBorder="1" applyAlignment="1">
      <alignment horizontal="left" indent="1"/>
    </xf>
    <xf numFmtId="0" fontId="1" fillId="6" borderId="15" xfId="0" applyFont="1" applyFill="1" applyBorder="1" applyAlignment="1">
      <alignment horizontal="left" indent="1"/>
    </xf>
    <xf numFmtId="8" fontId="1" fillId="6" borderId="10" xfId="0" applyNumberFormat="1" applyFont="1" applyFill="1" applyBorder="1" applyAlignment="1">
      <alignment horizontal="left" indent="1"/>
    </xf>
    <xf numFmtId="8" fontId="1" fillId="6" borderId="12" xfId="0" applyNumberFormat="1" applyFont="1" applyFill="1" applyBorder="1" applyAlignment="1">
      <alignment horizontal="left" indent="1"/>
    </xf>
    <xf numFmtId="0" fontId="1" fillId="6" borderId="14" xfId="0" applyFont="1" applyFill="1" applyBorder="1" applyAlignment="1">
      <alignment horizontal="left" indent="1"/>
    </xf>
    <xf numFmtId="8" fontId="1" fillId="6" borderId="7" xfId="0" applyNumberFormat="1" applyFont="1" applyFill="1" applyBorder="1" applyAlignment="1">
      <alignment horizontal="left" indent="1"/>
    </xf>
    <xf numFmtId="8" fontId="1" fillId="6" borderId="8" xfId="0" applyNumberFormat="1" applyFont="1" applyFill="1" applyBorder="1" applyAlignment="1">
      <alignment horizontal="left" indent="1"/>
    </xf>
    <xf numFmtId="0" fontId="0" fillId="2" borderId="19" xfId="0" applyFill="1" applyBorder="1"/>
    <xf numFmtId="0" fontId="0" fillId="2" borderId="20" xfId="0" applyFill="1" applyBorder="1"/>
    <xf numFmtId="0" fontId="1" fillId="2" borderId="23" xfId="0" applyFont="1" applyFill="1" applyBorder="1" applyAlignment="1">
      <alignment horizontal="right"/>
    </xf>
    <xf numFmtId="6" fontId="1" fillId="2" borderId="16" xfId="0" applyNumberFormat="1" applyFont="1" applyFill="1" applyBorder="1" applyAlignment="1">
      <alignment horizontal="left" indent="1"/>
    </xf>
    <xf numFmtId="0" fontId="0" fillId="0" borderId="0" xfId="0" applyAlignment="1">
      <alignment horizontal="left"/>
    </xf>
    <xf numFmtId="0" fontId="1" fillId="0" borderId="0" xfId="0" applyFont="1" applyAlignment="1">
      <alignment horizontal="left"/>
    </xf>
    <xf numFmtId="0" fontId="1" fillId="0" borderId="0" xfId="0" applyFont="1" applyAlignment="1">
      <alignment horizontal="left" wrapText="1"/>
    </xf>
    <xf numFmtId="8" fontId="1" fillId="0" borderId="0" xfId="0" applyNumberFormat="1" applyFont="1" applyAlignment="1">
      <alignment horizontal="left" wrapText="1"/>
    </xf>
    <xf numFmtId="0" fontId="2" fillId="7" borderId="0" xfId="0" applyFont="1" applyFill="1" applyAlignment="1">
      <alignment horizontal="left" indent="1"/>
    </xf>
    <xf numFmtId="8" fontId="2" fillId="7" borderId="0" xfId="0" applyNumberFormat="1" applyFont="1" applyFill="1" applyAlignment="1">
      <alignment horizontal="left" indent="1"/>
    </xf>
    <xf numFmtId="0" fontId="2" fillId="7" borderId="25" xfId="0" applyFont="1" applyFill="1" applyBorder="1" applyAlignment="1">
      <alignment horizontal="left"/>
    </xf>
    <xf numFmtId="8" fontId="2" fillId="7" borderId="26" xfId="0" applyNumberFormat="1" applyFont="1" applyFill="1" applyBorder="1" applyAlignment="1">
      <alignment horizontal="left"/>
    </xf>
    <xf numFmtId="8" fontId="2" fillId="7" borderId="27" xfId="0" applyNumberFormat="1" applyFont="1" applyFill="1" applyBorder="1" applyAlignment="1">
      <alignment horizontal="left"/>
    </xf>
    <xf numFmtId="0" fontId="2" fillId="7" borderId="28" xfId="0" applyFont="1" applyFill="1" applyBorder="1" applyAlignment="1">
      <alignment horizontal="left" indent="1"/>
    </xf>
    <xf numFmtId="40" fontId="2" fillId="7" borderId="0" xfId="0" applyNumberFormat="1" applyFont="1" applyFill="1" applyAlignment="1">
      <alignment horizontal="left" indent="1"/>
    </xf>
    <xf numFmtId="8" fontId="2" fillId="7" borderId="29" xfId="0" applyNumberFormat="1" applyFont="1" applyFill="1" applyBorder="1" applyAlignment="1">
      <alignment horizontal="left" indent="1"/>
    </xf>
    <xf numFmtId="0" fontId="2" fillId="7" borderId="30" xfId="0" applyFont="1" applyFill="1" applyBorder="1" applyAlignment="1">
      <alignment horizontal="left" indent="1"/>
    </xf>
    <xf numFmtId="40" fontId="2" fillId="7" borderId="31" xfId="0" applyNumberFormat="1" applyFont="1" applyFill="1" applyBorder="1" applyAlignment="1">
      <alignment horizontal="left" indent="1"/>
    </xf>
    <xf numFmtId="8" fontId="2" fillId="7" borderId="32" xfId="0" applyNumberFormat="1" applyFont="1" applyFill="1" applyBorder="1" applyAlignment="1">
      <alignment horizontal="left" indent="1"/>
    </xf>
    <xf numFmtId="0" fontId="3" fillId="2" borderId="22" xfId="0" applyFont="1" applyFill="1" applyBorder="1" applyAlignment="1">
      <alignment horizontal="right"/>
    </xf>
    <xf numFmtId="0" fontId="4" fillId="3" borderId="0" xfId="0" applyFont="1" applyFill="1"/>
    <xf numFmtId="0" fontId="2" fillId="4" borderId="23" xfId="0" applyFont="1" applyFill="1" applyBorder="1" applyAlignment="1">
      <alignment horizontal="left"/>
    </xf>
    <xf numFmtId="0" fontId="2" fillId="4" borderId="16" xfId="0" applyFont="1" applyFill="1" applyBorder="1" applyAlignment="1">
      <alignment horizontal="left"/>
    </xf>
    <xf numFmtId="8" fontId="2" fillId="4" borderId="24" xfId="0" applyNumberFormat="1" applyFont="1" applyFill="1" applyBorder="1" applyAlignment="1">
      <alignment horizontal="left"/>
    </xf>
    <xf numFmtId="0" fontId="2" fillId="4" borderId="33" xfId="0" applyFont="1" applyFill="1" applyBorder="1" applyAlignment="1">
      <alignment horizontal="left"/>
    </xf>
    <xf numFmtId="0" fontId="2" fillId="4" borderId="34" xfId="0" applyFont="1" applyFill="1" applyBorder="1" applyAlignment="1">
      <alignment horizontal="left"/>
    </xf>
    <xf numFmtId="8" fontId="2" fillId="4" borderId="35" xfId="0" applyNumberFormat="1" applyFont="1" applyFill="1" applyBorder="1" applyAlignment="1">
      <alignment horizontal="left" indent="1"/>
    </xf>
    <xf numFmtId="0" fontId="4" fillId="0" borderId="0" xfId="0" applyFont="1" applyAlignment="1">
      <alignment horizontal="left"/>
    </xf>
    <xf numFmtId="0" fontId="3" fillId="0" borderId="0" xfId="0" applyFont="1" applyAlignment="1">
      <alignment horizontal="left"/>
    </xf>
    <xf numFmtId="0" fontId="4" fillId="2" borderId="0" xfId="0" applyFont="1" applyFill="1" applyAlignment="1">
      <alignment horizontal="left"/>
    </xf>
    <xf numFmtId="8" fontId="4" fillId="2" borderId="0" xfId="0" applyNumberFormat="1" applyFont="1" applyFill="1" applyAlignment="1">
      <alignment horizontal="left"/>
    </xf>
    <xf numFmtId="0" fontId="3" fillId="2" borderId="0" xfId="0" applyFont="1" applyFill="1" applyAlignment="1">
      <alignment horizontal="right"/>
    </xf>
    <xf numFmtId="0" fontId="2" fillId="7" borderId="0" xfId="0" applyFont="1" applyFill="1" applyAlignment="1">
      <alignment horizontal="right" indent="1"/>
    </xf>
    <xf numFmtId="0" fontId="1" fillId="0" borderId="0" xfId="0" applyFont="1"/>
    <xf numFmtId="0" fontId="9" fillId="0" borderId="0" xfId="0" applyFont="1"/>
    <xf numFmtId="0" fontId="13" fillId="0" borderId="0" xfId="0" applyFont="1"/>
    <xf numFmtId="0" fontId="13" fillId="2" borderId="22" xfId="0" applyFont="1" applyFill="1" applyBorder="1" applyAlignment="1">
      <alignment horizontal="left" indent="1"/>
    </xf>
    <xf numFmtId="0" fontId="13" fillId="2" borderId="23" xfId="0" applyFont="1" applyFill="1" applyBorder="1" applyAlignment="1">
      <alignment horizontal="left" indent="1"/>
    </xf>
    <xf numFmtId="0" fontId="9" fillId="2" borderId="42" xfId="0" applyFont="1" applyFill="1" applyBorder="1" applyAlignment="1">
      <alignment horizontal="left" indent="1"/>
    </xf>
    <xf numFmtId="6" fontId="9" fillId="2" borderId="42" xfId="0" applyNumberFormat="1" applyFont="1" applyFill="1" applyBorder="1" applyAlignment="1">
      <alignment horizontal="left" indent="1"/>
    </xf>
    <xf numFmtId="9" fontId="9" fillId="2" borderId="42" xfId="1" applyFont="1" applyFill="1" applyBorder="1" applyAlignment="1">
      <alignment horizontal="left" indent="1"/>
    </xf>
    <xf numFmtId="6" fontId="9" fillId="2" borderId="24" xfId="0" applyNumberFormat="1" applyFont="1" applyFill="1" applyBorder="1" applyAlignment="1">
      <alignment horizontal="left" indent="1"/>
    </xf>
    <xf numFmtId="8" fontId="0" fillId="3" borderId="5" xfId="0" applyNumberFormat="1" applyFill="1" applyBorder="1" applyAlignment="1">
      <alignment horizontal="left" indent="1"/>
    </xf>
    <xf numFmtId="8" fontId="0" fillId="3" borderId="6" xfId="0" applyNumberFormat="1" applyFill="1" applyBorder="1" applyAlignment="1">
      <alignment horizontal="left" indent="1"/>
    </xf>
    <xf numFmtId="0" fontId="0" fillId="3" borderId="13" xfId="0" applyFill="1" applyBorder="1" applyAlignment="1">
      <alignment horizontal="left" indent="1"/>
    </xf>
    <xf numFmtId="164" fontId="0" fillId="0" borderId="0" xfId="0" applyNumberFormat="1"/>
    <xf numFmtId="0" fontId="2" fillId="4" borderId="45" xfId="0" applyFont="1" applyFill="1" applyBorder="1"/>
    <xf numFmtId="8" fontId="2" fillId="4" borderId="46" xfId="0" applyNumberFormat="1" applyFont="1" applyFill="1" applyBorder="1" applyAlignment="1">
      <alignment horizontal="left"/>
    </xf>
    <xf numFmtId="164" fontId="2" fillId="4" borderId="47" xfId="0" applyNumberFormat="1" applyFont="1" applyFill="1" applyBorder="1"/>
    <xf numFmtId="0" fontId="2" fillId="4" borderId="48" xfId="0" applyFont="1" applyFill="1" applyBorder="1" applyAlignment="1">
      <alignment horizontal="left" indent="1"/>
    </xf>
    <xf numFmtId="8" fontId="2" fillId="4" borderId="49" xfId="0" applyNumberFormat="1" applyFont="1" applyFill="1" applyBorder="1" applyAlignment="1">
      <alignment horizontal="left" indent="1"/>
    </xf>
    <xf numFmtId="164" fontId="2" fillId="4" borderId="50" xfId="0" applyNumberFormat="1" applyFont="1" applyFill="1" applyBorder="1"/>
    <xf numFmtId="0" fontId="0" fillId="2" borderId="22" xfId="0" applyFill="1" applyBorder="1" applyAlignment="1">
      <alignment horizontal="left" indent="1"/>
    </xf>
    <xf numFmtId="8" fontId="0" fillId="4" borderId="5" xfId="0" applyNumberFormat="1" applyFill="1" applyBorder="1" applyAlignment="1">
      <alignment horizontal="left" indent="1"/>
    </xf>
    <xf numFmtId="8" fontId="0" fillId="4" borderId="10" xfId="0" applyNumberFormat="1" applyFill="1" applyBorder="1" applyAlignment="1">
      <alignment horizontal="left" indent="1"/>
    </xf>
    <xf numFmtId="8" fontId="0" fillId="4" borderId="7" xfId="0" applyNumberFormat="1" applyFill="1" applyBorder="1" applyAlignment="1">
      <alignment horizontal="left" indent="1"/>
    </xf>
    <xf numFmtId="0" fontId="8" fillId="3" borderId="0" xfId="0" applyFont="1" applyFill="1" applyAlignment="1">
      <alignment horizontal="left" wrapText="1"/>
    </xf>
    <xf numFmtId="0" fontId="16" fillId="3" borderId="14" xfId="0" applyFont="1" applyFill="1" applyBorder="1" applyAlignment="1">
      <alignment horizontal="left" indent="1"/>
    </xf>
    <xf numFmtId="8" fontId="16" fillId="3" borderId="7" xfId="0" applyNumberFormat="1" applyFont="1" applyFill="1" applyBorder="1" applyAlignment="1">
      <alignment horizontal="left" indent="1"/>
    </xf>
    <xf numFmtId="8" fontId="16" fillId="3" borderId="8" xfId="0" applyNumberFormat="1" applyFont="1" applyFill="1" applyBorder="1" applyAlignment="1">
      <alignment horizontal="left" indent="1"/>
    </xf>
    <xf numFmtId="0" fontId="16" fillId="3" borderId="0" xfId="0" applyFont="1" applyFill="1"/>
    <xf numFmtId="0" fontId="0" fillId="0" borderId="0" xfId="0" applyAlignment="1">
      <alignment horizontal="center"/>
    </xf>
    <xf numFmtId="8" fontId="0" fillId="0" borderId="7" xfId="0" applyNumberFormat="1" applyBorder="1" applyAlignment="1">
      <alignment horizontal="left" indent="1"/>
    </xf>
    <xf numFmtId="8" fontId="0" fillId="8" borderId="5" xfId="0" applyNumberFormat="1" applyFill="1" applyBorder="1" applyAlignment="1">
      <alignment horizontal="left" indent="1"/>
    </xf>
    <xf numFmtId="8" fontId="0" fillId="8" borderId="10" xfId="0" applyNumberFormat="1" applyFill="1" applyBorder="1" applyAlignment="1">
      <alignment horizontal="left" indent="1"/>
    </xf>
    <xf numFmtId="44" fontId="0" fillId="0" borderId="0" xfId="3" applyFont="1" applyAlignment="1">
      <alignment horizontal="left" indent="1"/>
    </xf>
    <xf numFmtId="44" fontId="0" fillId="3" borderId="0" xfId="3" applyFont="1" applyFill="1"/>
    <xf numFmtId="44" fontId="0" fillId="3" borderId="0" xfId="0" applyNumberFormat="1" applyFill="1"/>
    <xf numFmtId="8" fontId="0" fillId="0" borderId="10" xfId="0" applyNumberFormat="1" applyBorder="1" applyAlignment="1" applyProtection="1">
      <alignment horizontal="left" indent="1"/>
      <protection locked="0"/>
    </xf>
    <xf numFmtId="0" fontId="0" fillId="3" borderId="0" xfId="0" applyFill="1" applyAlignment="1">
      <alignment horizontal="center"/>
    </xf>
    <xf numFmtId="0" fontId="0" fillId="2" borderId="51" xfId="0" applyFill="1" applyBorder="1"/>
    <xf numFmtId="0" fontId="4" fillId="3" borderId="0" xfId="0" applyFont="1" applyFill="1" applyAlignment="1">
      <alignment horizontal="center"/>
    </xf>
    <xf numFmtId="0" fontId="3" fillId="2" borderId="53" xfId="0" applyFont="1" applyFill="1" applyBorder="1" applyAlignment="1">
      <alignment horizontal="center"/>
    </xf>
    <xf numFmtId="0" fontId="3" fillId="2" borderId="54" xfId="0" applyFont="1" applyFill="1" applyBorder="1" applyAlignment="1">
      <alignment horizontal="center"/>
    </xf>
    <xf numFmtId="0" fontId="3" fillId="2" borderId="0" xfId="0" applyFont="1" applyFill="1"/>
    <xf numFmtId="0" fontId="3" fillId="2" borderId="52" xfId="0" applyFont="1" applyFill="1" applyBorder="1"/>
    <xf numFmtId="0" fontId="3" fillId="2" borderId="55" xfId="0" applyFont="1" applyFill="1" applyBorder="1" applyAlignment="1">
      <alignment horizontal="center"/>
    </xf>
    <xf numFmtId="9" fontId="3" fillId="2" borderId="52" xfId="1" applyFont="1" applyFill="1" applyBorder="1" applyAlignment="1">
      <alignment horizontal="center"/>
    </xf>
    <xf numFmtId="6" fontId="3" fillId="2" borderId="0" xfId="0" applyNumberFormat="1" applyFont="1" applyFill="1" applyAlignment="1">
      <alignment horizontal="center"/>
    </xf>
    <xf numFmtId="6" fontId="3" fillId="2" borderId="0" xfId="0" applyNumberFormat="1" applyFont="1" applyFill="1"/>
    <xf numFmtId="6" fontId="3" fillId="2" borderId="52" xfId="0" applyNumberFormat="1" applyFont="1" applyFill="1" applyBorder="1"/>
    <xf numFmtId="0" fontId="4" fillId="2" borderId="55" xfId="0" applyFont="1" applyFill="1" applyBorder="1" applyAlignment="1">
      <alignment horizontal="center"/>
    </xf>
    <xf numFmtId="0" fontId="4" fillId="2" borderId="52" xfId="0" applyFont="1" applyFill="1" applyBorder="1" applyAlignment="1">
      <alignment horizontal="center"/>
    </xf>
    <xf numFmtId="0" fontId="1" fillId="2" borderId="16" xfId="0" applyFont="1" applyFill="1" applyBorder="1" applyAlignment="1">
      <alignment horizontal="right"/>
    </xf>
    <xf numFmtId="6" fontId="1" fillId="2" borderId="56" xfId="0" applyNumberFormat="1" applyFont="1" applyFill="1" applyBorder="1" applyAlignment="1">
      <alignment horizontal="left" indent="1"/>
    </xf>
    <xf numFmtId="0" fontId="0" fillId="2" borderId="57" xfId="0" applyFill="1" applyBorder="1" applyAlignment="1">
      <alignment horizontal="center"/>
    </xf>
    <xf numFmtId="0" fontId="0" fillId="2" borderId="58" xfId="0" applyFill="1" applyBorder="1" applyAlignment="1">
      <alignment horizontal="center"/>
    </xf>
    <xf numFmtId="0" fontId="1" fillId="5" borderId="9" xfId="0" applyFont="1" applyFill="1" applyBorder="1" applyAlignment="1">
      <alignment horizontal="center"/>
    </xf>
    <xf numFmtId="0" fontId="1" fillId="5" borderId="9" xfId="0" applyFont="1" applyFill="1" applyBorder="1" applyAlignment="1">
      <alignment horizontal="center" wrapText="1"/>
    </xf>
    <xf numFmtId="0" fontId="1" fillId="5" borderId="4" xfId="0" applyFont="1" applyFill="1" applyBorder="1" applyAlignment="1">
      <alignment horizontal="center" wrapText="1"/>
    </xf>
    <xf numFmtId="0" fontId="1" fillId="3" borderId="1" xfId="0" applyFont="1" applyFill="1" applyBorder="1" applyAlignment="1">
      <alignment horizontal="center"/>
    </xf>
    <xf numFmtId="0" fontId="1" fillId="3" borderId="3" xfId="0" applyFont="1" applyFill="1" applyBorder="1" applyAlignment="1">
      <alignment horizontal="center"/>
    </xf>
    <xf numFmtId="0" fontId="1" fillId="9" borderId="55" xfId="0" applyFont="1" applyFill="1" applyBorder="1" applyAlignment="1">
      <alignment horizontal="center"/>
    </xf>
    <xf numFmtId="0" fontId="1" fillId="9" borderId="52" xfId="0" applyFont="1" applyFill="1" applyBorder="1" applyAlignment="1">
      <alignment horizontal="center"/>
    </xf>
    <xf numFmtId="8" fontId="0" fillId="8" borderId="6" xfId="0" applyNumberFormat="1" applyFill="1" applyBorder="1" applyAlignment="1">
      <alignment horizontal="left" indent="1"/>
    </xf>
    <xf numFmtId="7" fontId="0" fillId="3" borderId="59" xfId="0" applyNumberFormat="1" applyFill="1" applyBorder="1" applyAlignment="1">
      <alignment horizontal="center"/>
    </xf>
    <xf numFmtId="9" fontId="0" fillId="3" borderId="60" xfId="1" applyFont="1" applyFill="1" applyBorder="1" applyAlignment="1">
      <alignment horizontal="center"/>
    </xf>
    <xf numFmtId="8" fontId="0" fillId="8" borderId="12" xfId="0" applyNumberFormat="1" applyFill="1" applyBorder="1" applyAlignment="1">
      <alignment horizontal="left" indent="1"/>
    </xf>
    <xf numFmtId="7" fontId="0" fillId="3" borderId="11" xfId="0" applyNumberFormat="1" applyFill="1" applyBorder="1" applyAlignment="1">
      <alignment horizontal="center"/>
    </xf>
    <xf numFmtId="9" fontId="0" fillId="3" borderId="61" xfId="1" applyFont="1" applyFill="1" applyBorder="1" applyAlignment="1">
      <alignment horizontal="center"/>
    </xf>
    <xf numFmtId="8" fontId="0" fillId="0" borderId="12" xfId="0" applyNumberFormat="1" applyBorder="1" applyAlignment="1" applyProtection="1">
      <alignment horizontal="left" indent="1"/>
      <protection locked="0"/>
    </xf>
    <xf numFmtId="7" fontId="0" fillId="3" borderId="62" xfId="0" applyNumberFormat="1" applyFill="1" applyBorder="1" applyAlignment="1">
      <alignment horizontal="center"/>
    </xf>
    <xf numFmtId="9" fontId="0" fillId="3" borderId="63" xfId="1" applyFont="1" applyFill="1" applyBorder="1" applyAlignment="1">
      <alignment horizontal="center"/>
    </xf>
    <xf numFmtId="7" fontId="18" fillId="9" borderId="1" xfId="0" applyNumberFormat="1" applyFont="1" applyFill="1" applyBorder="1" applyAlignment="1">
      <alignment horizontal="center"/>
    </xf>
    <xf numFmtId="9" fontId="18" fillId="4" borderId="3" xfId="1" applyFont="1" applyFill="1" applyBorder="1" applyAlignment="1">
      <alignment horizontal="center"/>
    </xf>
    <xf numFmtId="8" fontId="0" fillId="3" borderId="61" xfId="0" applyNumberFormat="1" applyFill="1" applyBorder="1" applyAlignment="1">
      <alignment horizontal="left" indent="1"/>
    </xf>
    <xf numFmtId="7" fontId="0" fillId="3" borderId="1" xfId="0" applyNumberFormat="1" applyFill="1" applyBorder="1" applyAlignment="1">
      <alignment horizontal="center"/>
    </xf>
    <xf numFmtId="9" fontId="0" fillId="3" borderId="3" xfId="1" applyFont="1" applyFill="1" applyBorder="1" applyAlignment="1">
      <alignment horizontal="center"/>
    </xf>
    <xf numFmtId="7" fontId="0" fillId="4" borderId="64" xfId="0" applyNumberFormat="1" applyFill="1" applyBorder="1" applyAlignment="1">
      <alignment horizontal="center"/>
    </xf>
    <xf numFmtId="9" fontId="0" fillId="4" borderId="65" xfId="1" applyFont="1" applyFill="1" applyBorder="1" applyAlignment="1">
      <alignment horizontal="center"/>
    </xf>
    <xf numFmtId="7" fontId="0" fillId="6" borderId="64" xfId="0" applyNumberFormat="1" applyFill="1" applyBorder="1" applyAlignment="1">
      <alignment horizontal="center"/>
    </xf>
    <xf numFmtId="9" fontId="0" fillId="6" borderId="65" xfId="1" applyFont="1" applyFill="1" applyBorder="1" applyAlignment="1">
      <alignment horizontal="center"/>
    </xf>
    <xf numFmtId="0" fontId="0" fillId="3" borderId="11" xfId="0" applyFill="1" applyBorder="1"/>
    <xf numFmtId="7" fontId="0" fillId="3" borderId="0" xfId="0" applyNumberFormat="1" applyFill="1" applyAlignment="1">
      <alignment horizontal="center"/>
    </xf>
    <xf numFmtId="9" fontId="0" fillId="3" borderId="0" xfId="1" applyFont="1" applyFill="1" applyAlignment="1">
      <alignment horizontal="center"/>
    </xf>
    <xf numFmtId="7" fontId="0" fillId="6" borderId="1" xfId="0" applyNumberFormat="1" applyFill="1" applyBorder="1" applyAlignment="1">
      <alignment horizontal="center"/>
    </xf>
    <xf numFmtId="9" fontId="0" fillId="6" borderId="3" xfId="1" applyFont="1" applyFill="1" applyBorder="1" applyAlignment="1">
      <alignment horizontal="center"/>
    </xf>
    <xf numFmtId="9" fontId="18" fillId="9" borderId="3" xfId="1" applyFont="1" applyFill="1" applyBorder="1" applyAlignment="1">
      <alignment horizontal="center"/>
    </xf>
    <xf numFmtId="7" fontId="0" fillId="3" borderId="55" xfId="0" applyNumberFormat="1" applyFill="1" applyBorder="1" applyAlignment="1">
      <alignment horizontal="center"/>
    </xf>
    <xf numFmtId="9" fontId="0" fillId="3" borderId="52" xfId="1" applyFont="1" applyFill="1" applyBorder="1" applyAlignment="1">
      <alignment horizontal="center"/>
    </xf>
    <xf numFmtId="7" fontId="18" fillId="9" borderId="66" xfId="0" applyNumberFormat="1" applyFont="1" applyFill="1" applyBorder="1" applyAlignment="1">
      <alignment horizontal="center"/>
    </xf>
    <xf numFmtId="9" fontId="18" fillId="9" borderId="67" xfId="1" applyFont="1" applyFill="1" applyBorder="1" applyAlignment="1">
      <alignment horizontal="center"/>
    </xf>
    <xf numFmtId="7" fontId="0" fillId="9" borderId="66" xfId="0" applyNumberFormat="1" applyFill="1" applyBorder="1" applyAlignment="1">
      <alignment horizontal="center"/>
    </xf>
    <xf numFmtId="9" fontId="0" fillId="9" borderId="67" xfId="1" applyFont="1" applyFill="1" applyBorder="1" applyAlignment="1">
      <alignment horizontal="center"/>
    </xf>
    <xf numFmtId="7" fontId="1" fillId="6" borderId="59" xfId="0" applyNumberFormat="1" applyFont="1" applyFill="1" applyBorder="1" applyAlignment="1">
      <alignment horizontal="center"/>
    </xf>
    <xf numFmtId="9" fontId="1" fillId="6" borderId="60" xfId="1" applyFont="1" applyFill="1" applyBorder="1" applyAlignment="1">
      <alignment horizontal="center"/>
    </xf>
    <xf numFmtId="7" fontId="1" fillId="6" borderId="11" xfId="0" applyNumberFormat="1" applyFont="1" applyFill="1" applyBorder="1" applyAlignment="1">
      <alignment horizontal="center"/>
    </xf>
    <xf numFmtId="9" fontId="1" fillId="6" borderId="61" xfId="1" applyFont="1" applyFill="1" applyBorder="1" applyAlignment="1">
      <alignment horizontal="center"/>
    </xf>
    <xf numFmtId="7" fontId="1" fillId="6" borderId="62" xfId="0" applyNumberFormat="1" applyFont="1" applyFill="1" applyBorder="1" applyAlignment="1">
      <alignment horizontal="center"/>
    </xf>
    <xf numFmtId="9" fontId="1" fillId="6" borderId="63" xfId="1" applyFont="1" applyFill="1" applyBorder="1" applyAlignment="1">
      <alignment horizontal="center"/>
    </xf>
    <xf numFmtId="0" fontId="0" fillId="2" borderId="68" xfId="0" applyFill="1" applyBorder="1"/>
    <xf numFmtId="0" fontId="0" fillId="2" borderId="54" xfId="0" applyFill="1" applyBorder="1"/>
    <xf numFmtId="0" fontId="3" fillId="2" borderId="55" xfId="0" applyFont="1" applyFill="1" applyBorder="1" applyAlignment="1">
      <alignment horizontal="right"/>
    </xf>
    <xf numFmtId="0" fontId="1" fillId="2" borderId="57" xfId="0" applyFont="1" applyFill="1" applyBorder="1" applyAlignment="1">
      <alignment horizontal="right"/>
    </xf>
    <xf numFmtId="6" fontId="1" fillId="2" borderId="71" xfId="0" applyNumberFormat="1" applyFont="1" applyFill="1" applyBorder="1" applyAlignment="1">
      <alignment horizontal="left" indent="1"/>
    </xf>
    <xf numFmtId="6" fontId="1" fillId="2" borderId="58" xfId="0" applyNumberFormat="1" applyFont="1" applyFill="1" applyBorder="1" applyAlignment="1">
      <alignment horizontal="left" indent="1"/>
    </xf>
    <xf numFmtId="0" fontId="0" fillId="2" borderId="72" xfId="0" applyFill="1" applyBorder="1"/>
    <xf numFmtId="0" fontId="0" fillId="3" borderId="52" xfId="0" applyFill="1" applyBorder="1"/>
    <xf numFmtId="0" fontId="3" fillId="2" borderId="0" xfId="0" applyFont="1" applyFill="1" applyAlignment="1" applyProtection="1">
      <alignment horizontal="center"/>
      <protection locked="0"/>
    </xf>
    <xf numFmtId="6" fontId="3" fillId="2" borderId="0" xfId="0" applyNumberFormat="1" applyFont="1" applyFill="1" applyAlignment="1" applyProtection="1">
      <alignment horizontal="center"/>
      <protection locked="0"/>
    </xf>
    <xf numFmtId="6" fontId="3" fillId="2" borderId="0" xfId="0" applyNumberFormat="1" applyFont="1" applyFill="1" applyProtection="1">
      <protection locked="0"/>
    </xf>
    <xf numFmtId="0" fontId="2" fillId="4" borderId="2" xfId="0" applyFont="1" applyFill="1" applyBorder="1" applyAlignment="1" applyProtection="1">
      <alignment horizontal="center"/>
      <protection locked="0"/>
    </xf>
    <xf numFmtId="0" fontId="0" fillId="3" borderId="15" xfId="0" applyFill="1" applyBorder="1" applyAlignment="1" applyProtection="1">
      <alignment horizontal="left" indent="2"/>
      <protection locked="0"/>
    </xf>
    <xf numFmtId="8" fontId="16" fillId="3" borderId="7" xfId="0" applyNumberFormat="1" applyFont="1" applyFill="1" applyBorder="1" applyAlignment="1" applyProtection="1">
      <alignment horizontal="left" indent="1"/>
      <protection locked="0"/>
    </xf>
    <xf numFmtId="0" fontId="2" fillId="4" borderId="2" xfId="0" applyFont="1" applyFill="1" applyBorder="1" applyProtection="1">
      <protection locked="0"/>
    </xf>
    <xf numFmtId="0" fontId="0" fillId="0" borderId="0" xfId="0" applyAlignment="1" applyProtection="1">
      <alignment horizontal="left" indent="1"/>
      <protection locked="0"/>
    </xf>
    <xf numFmtId="8" fontId="0" fillId="0" borderId="0" xfId="0" applyNumberFormat="1" applyAlignment="1" applyProtection="1">
      <alignment horizontal="left" indent="1"/>
      <protection locked="0"/>
    </xf>
    <xf numFmtId="0" fontId="7" fillId="0" borderId="0" xfId="2" applyAlignment="1" applyProtection="1">
      <alignment horizontal="left" indent="1"/>
      <protection locked="0"/>
    </xf>
    <xf numFmtId="0" fontId="0" fillId="0" borderId="0" xfId="0" applyAlignment="1" applyProtection="1">
      <alignment horizontal="center"/>
      <protection locked="0"/>
    </xf>
    <xf numFmtId="0" fontId="0" fillId="0" borderId="36" xfId="0" applyBorder="1" applyAlignment="1" applyProtection="1">
      <alignment horizontal="left" indent="1"/>
      <protection locked="0"/>
    </xf>
    <xf numFmtId="0" fontId="0" fillId="0" borderId="37" xfId="0" applyBorder="1" applyAlignment="1" applyProtection="1">
      <alignment horizontal="left" indent="1"/>
      <protection locked="0"/>
    </xf>
    <xf numFmtId="8" fontId="0" fillId="0" borderId="38" xfId="0" applyNumberFormat="1" applyBorder="1" applyAlignment="1" applyProtection="1">
      <alignment horizontal="left" indent="1"/>
      <protection locked="0"/>
    </xf>
    <xf numFmtId="0" fontId="0" fillId="0" borderId="39" xfId="0" applyBorder="1" applyAlignment="1" applyProtection="1">
      <alignment horizontal="left" indent="1"/>
      <protection locked="0"/>
    </xf>
    <xf numFmtId="0" fontId="0" fillId="0" borderId="40" xfId="0" applyBorder="1" applyAlignment="1" applyProtection="1">
      <alignment horizontal="left" indent="1"/>
      <protection locked="0"/>
    </xf>
    <xf numFmtId="8" fontId="0" fillId="0" borderId="41" xfId="0" applyNumberFormat="1" applyBorder="1" applyAlignment="1" applyProtection="1">
      <alignment horizontal="left" indent="1"/>
      <protection locked="0"/>
    </xf>
    <xf numFmtId="0" fontId="13" fillId="0" borderId="73" xfId="0" applyFont="1" applyBorder="1"/>
    <xf numFmtId="0" fontId="13" fillId="2" borderId="74" xfId="0" applyFont="1" applyFill="1" applyBorder="1" applyAlignment="1">
      <alignment horizontal="left" indent="1"/>
    </xf>
    <xf numFmtId="0" fontId="13" fillId="0" borderId="75" xfId="0" applyFont="1" applyBorder="1"/>
    <xf numFmtId="8" fontId="9" fillId="2" borderId="76" xfId="3" applyNumberFormat="1" applyFont="1" applyFill="1" applyBorder="1" applyAlignment="1" applyProtection="1">
      <alignment horizontal="left" indent="1"/>
      <protection locked="0"/>
    </xf>
    <xf numFmtId="0" fontId="1" fillId="0" borderId="15" xfId="0" applyFont="1" applyBorder="1" applyAlignment="1">
      <alignment horizontal="left" indent="2"/>
    </xf>
    <xf numFmtId="8" fontId="1" fillId="0" borderId="2" xfId="3" applyNumberFormat="1" applyFont="1" applyFill="1" applyBorder="1" applyAlignment="1" applyProtection="1">
      <alignment horizontal="left" indent="1"/>
      <protection locked="0"/>
    </xf>
    <xf numFmtId="8" fontId="1" fillId="3" borderId="10" xfId="3" applyNumberFormat="1" applyFont="1" applyFill="1" applyBorder="1" applyAlignment="1">
      <alignment horizontal="left" indent="1"/>
    </xf>
    <xf numFmtId="8" fontId="0" fillId="0" borderId="0" xfId="3" applyNumberFormat="1" applyFont="1" applyAlignment="1">
      <alignment horizontal="left"/>
    </xf>
    <xf numFmtId="8" fontId="1" fillId="0" borderId="2" xfId="0" applyNumberFormat="1" applyFont="1" applyBorder="1" applyAlignment="1" applyProtection="1">
      <alignment horizontal="left" indent="1"/>
      <protection locked="0"/>
    </xf>
    <xf numFmtId="0" fontId="0" fillId="10" borderId="0" xfId="0" applyFill="1"/>
    <xf numFmtId="44" fontId="0" fillId="10" borderId="0" xfId="3" applyFont="1" applyFill="1"/>
    <xf numFmtId="0" fontId="2" fillId="4" borderId="59" xfId="0" applyFont="1" applyFill="1" applyBorder="1"/>
    <xf numFmtId="0" fontId="1" fillId="3" borderId="0" xfId="0" applyFont="1" applyFill="1" applyAlignment="1">
      <alignment horizontal="center"/>
    </xf>
    <xf numFmtId="0" fontId="1" fillId="4" borderId="2" xfId="0" applyFont="1" applyFill="1" applyBorder="1" applyAlignment="1">
      <alignment horizontal="center"/>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0" fillId="0" borderId="1" xfId="0" applyBorder="1" applyAlignment="1">
      <alignment horizontal="left" indent="1"/>
    </xf>
    <xf numFmtId="0" fontId="1" fillId="4" borderId="2" xfId="0" applyFont="1" applyFill="1" applyBorder="1"/>
    <xf numFmtId="0" fontId="1" fillId="4" borderId="2" xfId="0" applyFont="1" applyFill="1" applyBorder="1" applyAlignment="1">
      <alignment wrapText="1"/>
    </xf>
    <xf numFmtId="0" fontId="1" fillId="4" borderId="3" xfId="0" applyFont="1" applyFill="1" applyBorder="1" applyAlignment="1">
      <alignment wrapText="1"/>
    </xf>
    <xf numFmtId="0" fontId="1" fillId="8" borderId="2" xfId="0" applyFont="1" applyFill="1" applyBorder="1" applyProtection="1">
      <protection locked="0"/>
    </xf>
    <xf numFmtId="0" fontId="9" fillId="2" borderId="42" xfId="0" applyFont="1" applyFill="1" applyBorder="1" applyAlignment="1" applyProtection="1">
      <alignment horizontal="left" indent="1"/>
      <protection locked="0"/>
    </xf>
    <xf numFmtId="0" fontId="3" fillId="2" borderId="0" xfId="0" applyFont="1" applyFill="1" applyAlignment="1">
      <alignment horizontal="center"/>
    </xf>
    <xf numFmtId="8" fontId="16" fillId="3" borderId="10" xfId="0" applyNumberFormat="1" applyFont="1" applyFill="1" applyBorder="1" applyAlignment="1" applyProtection="1">
      <alignment horizontal="left" indent="1"/>
      <protection locked="0"/>
    </xf>
    <xf numFmtId="44" fontId="1" fillId="8" borderId="2" xfId="3" applyFont="1" applyFill="1" applyBorder="1" applyProtection="1">
      <protection locked="0"/>
    </xf>
    <xf numFmtId="0" fontId="1" fillId="5" borderId="7" xfId="0" applyFont="1" applyFill="1" applyBorder="1" applyAlignment="1">
      <alignment horizontal="center"/>
    </xf>
    <xf numFmtId="0" fontId="1" fillId="5" borderId="77" xfId="0" applyFont="1" applyFill="1" applyBorder="1" applyAlignment="1">
      <alignment horizontal="center"/>
    </xf>
    <xf numFmtId="0" fontId="1" fillId="5" borderId="0" xfId="0" applyFont="1" applyFill="1" applyAlignment="1">
      <alignment horizontal="center"/>
    </xf>
    <xf numFmtId="0" fontId="1" fillId="0" borderId="0" xfId="0" applyFont="1" applyAlignment="1">
      <alignment horizontal="center"/>
    </xf>
    <xf numFmtId="0" fontId="1" fillId="0" borderId="78" xfId="0" applyFont="1" applyBorder="1" applyAlignment="1">
      <alignment horizontal="center"/>
    </xf>
    <xf numFmtId="0" fontId="1" fillId="5" borderId="79" xfId="0" applyFont="1" applyFill="1" applyBorder="1" applyAlignment="1">
      <alignment horizontal="center" wrapText="1"/>
    </xf>
    <xf numFmtId="0" fontId="0" fillId="0" borderId="80" xfId="0" applyBorder="1"/>
    <xf numFmtId="0" fontId="2" fillId="11" borderId="1" xfId="0" applyFont="1" applyFill="1" applyBorder="1"/>
    <xf numFmtId="0" fontId="2" fillId="11" borderId="2" xfId="0" applyFont="1" applyFill="1" applyBorder="1" applyAlignment="1" applyProtection="1">
      <alignment horizontal="center"/>
      <protection locked="0"/>
    </xf>
    <xf numFmtId="8" fontId="2" fillId="11" borderId="81" xfId="0" applyNumberFormat="1" applyFont="1" applyFill="1" applyBorder="1" applyAlignment="1">
      <alignment horizontal="left" indent="1"/>
    </xf>
    <xf numFmtId="0" fontId="2" fillId="0" borderId="78" xfId="0" applyFont="1" applyBorder="1" applyAlignment="1" applyProtection="1">
      <alignment horizontal="center"/>
      <protection locked="0"/>
    </xf>
    <xf numFmtId="8" fontId="2" fillId="11" borderId="9" xfId="0" applyNumberFormat="1" applyFont="1" applyFill="1" applyBorder="1" applyAlignment="1">
      <alignment horizontal="left" indent="1"/>
    </xf>
    <xf numFmtId="8" fontId="0" fillId="11" borderId="5" xfId="0" applyNumberFormat="1" applyFill="1" applyBorder="1" applyAlignment="1">
      <alignment horizontal="left" indent="1"/>
    </xf>
    <xf numFmtId="8" fontId="0" fillId="11" borderId="82" xfId="0" applyNumberFormat="1" applyFill="1" applyBorder="1" applyAlignment="1">
      <alignment horizontal="left" indent="1"/>
    </xf>
    <xf numFmtId="8" fontId="0" fillId="0" borderId="78" xfId="0" applyNumberFormat="1" applyBorder="1" applyAlignment="1">
      <alignment horizontal="left" indent="1"/>
    </xf>
    <xf numFmtId="8" fontId="0" fillId="3" borderId="83" xfId="0" applyNumberFormat="1" applyFill="1" applyBorder="1" applyAlignment="1" applyProtection="1">
      <alignment horizontal="left" indent="1"/>
      <protection locked="0"/>
    </xf>
    <xf numFmtId="8" fontId="0" fillId="11" borderId="10" xfId="0" applyNumberFormat="1" applyFill="1" applyBorder="1" applyAlignment="1">
      <alignment horizontal="left" indent="1"/>
    </xf>
    <xf numFmtId="8" fontId="0" fillId="3" borderId="82" xfId="0" applyNumberFormat="1" applyFill="1" applyBorder="1" applyAlignment="1" applyProtection="1">
      <alignment horizontal="left" indent="1"/>
      <protection locked="0"/>
    </xf>
    <xf numFmtId="39" fontId="0" fillId="3" borderId="82" xfId="0" applyNumberFormat="1" applyFill="1" applyBorder="1" applyAlignment="1" applyProtection="1">
      <alignment horizontal="left" indent="1"/>
      <protection locked="0"/>
    </xf>
    <xf numFmtId="9" fontId="1" fillId="6" borderId="82" xfId="1" applyFont="1" applyFill="1" applyBorder="1" applyAlignment="1">
      <alignment horizontal="center"/>
    </xf>
    <xf numFmtId="8" fontId="0" fillId="0" borderId="78" xfId="0" applyNumberFormat="1" applyBorder="1" applyAlignment="1" applyProtection="1">
      <alignment horizontal="left" indent="1"/>
      <protection locked="0"/>
    </xf>
    <xf numFmtId="8" fontId="0" fillId="11" borderId="83" xfId="0" applyNumberFormat="1" applyFill="1" applyBorder="1" applyAlignment="1">
      <alignment horizontal="left" indent="1"/>
    </xf>
    <xf numFmtId="7" fontId="2" fillId="11" borderId="9" xfId="0" applyNumberFormat="1" applyFont="1" applyFill="1" applyBorder="1" applyAlignment="1">
      <alignment horizontal="left" indent="1"/>
    </xf>
    <xf numFmtId="39" fontId="2" fillId="11" borderId="9" xfId="0" applyNumberFormat="1" applyFont="1" applyFill="1" applyBorder="1" applyAlignment="1">
      <alignment horizontal="left" indent="1"/>
    </xf>
    <xf numFmtId="9" fontId="2" fillId="11" borderId="81" xfId="1" applyFont="1" applyFill="1" applyBorder="1" applyAlignment="1">
      <alignment horizontal="center"/>
    </xf>
    <xf numFmtId="8" fontId="2" fillId="0" borderId="78" xfId="0" applyNumberFormat="1" applyFont="1" applyBorder="1" applyAlignment="1">
      <alignment horizontal="left" indent="1"/>
    </xf>
    <xf numFmtId="8" fontId="2" fillId="11" borderId="84" xfId="0" applyNumberFormat="1" applyFont="1" applyFill="1" applyBorder="1" applyAlignment="1">
      <alignment horizontal="left" indent="1"/>
    </xf>
    <xf numFmtId="39" fontId="0" fillId="3" borderId="0" xfId="0" applyNumberFormat="1" applyFill="1" applyAlignment="1">
      <alignment horizontal="left" indent="1"/>
    </xf>
    <xf numFmtId="8" fontId="1" fillId="6" borderId="82" xfId="0" applyNumberFormat="1" applyFont="1" applyFill="1" applyBorder="1" applyAlignment="1">
      <alignment horizontal="left" indent="1"/>
    </xf>
    <xf numFmtId="7" fontId="1" fillId="6" borderId="82" xfId="0" applyNumberFormat="1" applyFont="1" applyFill="1" applyBorder="1" applyAlignment="1">
      <alignment horizontal="left" indent="1"/>
    </xf>
    <xf numFmtId="0" fontId="2" fillId="11" borderId="2" xfId="0" applyFont="1" applyFill="1" applyBorder="1"/>
    <xf numFmtId="39" fontId="2" fillId="11" borderId="2" xfId="0" applyNumberFormat="1" applyFont="1" applyFill="1" applyBorder="1"/>
    <xf numFmtId="0" fontId="2" fillId="0" borderId="78" xfId="0" applyFont="1" applyBorder="1"/>
    <xf numFmtId="39" fontId="1" fillId="6" borderId="85" xfId="0" applyNumberFormat="1" applyFont="1" applyFill="1" applyBorder="1"/>
    <xf numFmtId="8" fontId="1" fillId="6" borderId="86" xfId="0" applyNumberFormat="1" applyFont="1" applyFill="1" applyBorder="1" applyAlignment="1">
      <alignment horizontal="left" indent="1"/>
    </xf>
    <xf numFmtId="0" fontId="1" fillId="0" borderId="78" xfId="0" applyFont="1" applyBorder="1"/>
    <xf numFmtId="0" fontId="1" fillId="6" borderId="85" xfId="0" applyFont="1" applyFill="1" applyBorder="1"/>
    <xf numFmtId="8" fontId="1" fillId="6" borderId="87" xfId="0" applyNumberFormat="1" applyFont="1" applyFill="1" applyBorder="1" applyAlignment="1">
      <alignment horizontal="left" indent="1"/>
    </xf>
    <xf numFmtId="7" fontId="1" fillId="6" borderId="87" xfId="0" applyNumberFormat="1" applyFont="1" applyFill="1" applyBorder="1" applyAlignment="1">
      <alignment horizontal="left" indent="1"/>
    </xf>
    <xf numFmtId="8" fontId="0" fillId="11" borderId="88" xfId="0" applyNumberFormat="1" applyFill="1" applyBorder="1" applyAlignment="1">
      <alignment horizontal="left" indent="1"/>
    </xf>
    <xf numFmtId="8" fontId="0" fillId="11" borderId="79" xfId="0" applyNumberFormat="1" applyFill="1" applyBorder="1" applyAlignment="1">
      <alignment horizontal="left" indent="1"/>
    </xf>
    <xf numFmtId="39" fontId="0" fillId="3" borderId="85" xfId="0" applyNumberFormat="1" applyFill="1" applyBorder="1" applyAlignment="1">
      <alignment horizontal="left" indent="1"/>
    </xf>
    <xf numFmtId="39" fontId="1" fillId="6" borderId="71" xfId="0" applyNumberFormat="1" applyFont="1" applyFill="1" applyBorder="1"/>
    <xf numFmtId="8" fontId="1" fillId="6" borderId="89" xfId="0" applyNumberFormat="1" applyFont="1" applyFill="1" applyBorder="1" applyAlignment="1">
      <alignment horizontal="left" indent="1"/>
    </xf>
    <xf numFmtId="8" fontId="1" fillId="6" borderId="90" xfId="0" applyNumberFormat="1" applyFont="1" applyFill="1" applyBorder="1" applyAlignment="1">
      <alignment horizontal="left" indent="1"/>
    </xf>
    <xf numFmtId="7" fontId="1" fillId="6" borderId="90" xfId="0" applyNumberFormat="1" applyFont="1" applyFill="1" applyBorder="1" applyAlignment="1">
      <alignment horizontal="left" indent="1"/>
    </xf>
    <xf numFmtId="8" fontId="1" fillId="6" borderId="91" xfId="0" applyNumberFormat="1" applyFont="1" applyFill="1" applyBorder="1" applyAlignment="1">
      <alignment horizontal="left" indent="1"/>
    </xf>
    <xf numFmtId="7" fontId="0" fillId="3" borderId="83" xfId="0" applyNumberFormat="1" applyFill="1" applyBorder="1" applyAlignment="1" applyProtection="1">
      <alignment horizontal="left" indent="1"/>
      <protection locked="0"/>
    </xf>
    <xf numFmtId="8" fontId="0" fillId="2" borderId="82" xfId="0" applyNumberFormat="1" applyFill="1" applyBorder="1" applyAlignment="1">
      <alignment horizontal="left" indent="1"/>
    </xf>
    <xf numFmtId="39" fontId="0" fillId="2" borderId="0" xfId="0" applyNumberFormat="1" applyFill="1" applyAlignment="1">
      <alignment horizontal="left" indent="1"/>
    </xf>
    <xf numFmtId="8" fontId="0" fillId="2" borderId="0" xfId="0" applyNumberFormat="1" applyFill="1" applyAlignment="1">
      <alignment horizontal="left" indent="1"/>
    </xf>
    <xf numFmtId="8" fontId="0" fillId="2" borderId="83" xfId="0" applyNumberFormat="1" applyFill="1" applyBorder="1" applyAlignment="1">
      <alignment horizontal="left" indent="1"/>
    </xf>
    <xf numFmtId="7" fontId="0" fillId="2" borderId="83" xfId="0" applyNumberFormat="1" applyFill="1" applyBorder="1" applyAlignment="1">
      <alignment horizontal="left" indent="1"/>
    </xf>
    <xf numFmtId="8" fontId="16" fillId="0" borderId="78" xfId="0" applyNumberFormat="1" applyFont="1" applyBorder="1" applyAlignment="1" applyProtection="1">
      <alignment horizontal="left" indent="1"/>
      <protection locked="0"/>
    </xf>
    <xf numFmtId="7" fontId="2" fillId="11" borderId="84" xfId="0" applyNumberFormat="1" applyFont="1" applyFill="1" applyBorder="1" applyAlignment="1">
      <alignment horizontal="left" indent="1"/>
    </xf>
    <xf numFmtId="7" fontId="2" fillId="11" borderId="81" xfId="0" applyNumberFormat="1" applyFont="1" applyFill="1" applyBorder="1" applyAlignment="1">
      <alignment horizontal="left" indent="1"/>
    </xf>
    <xf numFmtId="9" fontId="1" fillId="6" borderId="82" xfId="1" applyFont="1" applyFill="1" applyBorder="1" applyAlignment="1">
      <alignment horizontal="left" indent="1"/>
    </xf>
    <xf numFmtId="8" fontId="1" fillId="0" borderId="78" xfId="0" applyNumberFormat="1" applyFont="1" applyBorder="1" applyAlignment="1">
      <alignment horizontal="left" indent="1"/>
    </xf>
    <xf numFmtId="8" fontId="1" fillId="6" borderId="88" xfId="0" applyNumberFormat="1" applyFont="1" applyFill="1" applyBorder="1" applyAlignment="1">
      <alignment horizontal="left" indent="1"/>
    </xf>
    <xf numFmtId="8" fontId="1" fillId="6" borderId="83" xfId="0" applyNumberFormat="1" applyFont="1" applyFill="1" applyBorder="1" applyAlignment="1">
      <alignment horizontal="left" indent="1"/>
    </xf>
    <xf numFmtId="8" fontId="1" fillId="6" borderId="92" xfId="0" applyNumberFormat="1" applyFont="1" applyFill="1" applyBorder="1" applyAlignment="1">
      <alignment horizontal="left" indent="1"/>
    </xf>
    <xf numFmtId="8" fontId="1" fillId="6" borderId="79" xfId="0" applyNumberFormat="1" applyFont="1" applyFill="1" applyBorder="1" applyAlignment="1">
      <alignment horizontal="left" indent="1"/>
    </xf>
    <xf numFmtId="7" fontId="1" fillId="6" borderId="92" xfId="0" applyNumberFormat="1" applyFont="1" applyFill="1" applyBorder="1" applyAlignment="1">
      <alignment horizontal="left" indent="1"/>
    </xf>
    <xf numFmtId="8" fontId="0" fillId="8" borderId="82" xfId="0" applyNumberFormat="1" applyFill="1" applyBorder="1" applyAlignment="1">
      <alignment horizontal="left" indent="1"/>
    </xf>
    <xf numFmtId="8" fontId="0" fillId="8" borderId="0" xfId="0" applyNumberFormat="1" applyFill="1" applyAlignment="1">
      <alignment horizontal="left" indent="1"/>
    </xf>
    <xf numFmtId="8" fontId="1" fillId="8" borderId="82" xfId="0" applyNumberFormat="1" applyFont="1" applyFill="1" applyBorder="1" applyAlignment="1">
      <alignment horizontal="left" indent="1"/>
    </xf>
    <xf numFmtId="7" fontId="1" fillId="8" borderId="82" xfId="0" applyNumberFormat="1" applyFont="1" applyFill="1" applyBorder="1" applyAlignment="1">
      <alignment horizontal="left" indent="1"/>
    </xf>
    <xf numFmtId="8" fontId="1" fillId="8" borderId="86" xfId="0" applyNumberFormat="1" applyFont="1" applyFill="1" applyBorder="1" applyAlignment="1">
      <alignment horizontal="left" indent="1"/>
    </xf>
    <xf numFmtId="8" fontId="0" fillId="8" borderId="78" xfId="0" applyNumberFormat="1" applyFill="1" applyBorder="1" applyAlignment="1">
      <alignment horizontal="left" indent="1"/>
    </xf>
    <xf numFmtId="8" fontId="1" fillId="8" borderId="87" xfId="0" applyNumberFormat="1" applyFont="1" applyFill="1" applyBorder="1" applyAlignment="1">
      <alignment horizontal="left" indent="1"/>
    </xf>
    <xf numFmtId="7" fontId="1" fillId="8" borderId="87" xfId="0" applyNumberFormat="1" applyFont="1" applyFill="1" applyBorder="1" applyAlignment="1">
      <alignment horizontal="left" indent="1"/>
    </xf>
    <xf numFmtId="0" fontId="0" fillId="8" borderId="80" xfId="0" applyFill="1" applyBorder="1"/>
    <xf numFmtId="8" fontId="2" fillId="11" borderId="9" xfId="3" applyNumberFormat="1" applyFont="1" applyFill="1" applyBorder="1" applyAlignment="1">
      <alignment horizontal="left" indent="1"/>
    </xf>
    <xf numFmtId="9" fontId="6" fillId="8" borderId="82" xfId="1" applyFont="1" applyFill="1" applyBorder="1" applyAlignment="1">
      <alignment horizontal="center"/>
    </xf>
    <xf numFmtId="9" fontId="0" fillId="8" borderId="0" xfId="1" applyFont="1" applyFill="1" applyBorder="1" applyAlignment="1">
      <alignment horizontal="center"/>
    </xf>
    <xf numFmtId="9" fontId="1" fillId="8" borderId="82" xfId="1" applyFont="1" applyFill="1" applyBorder="1" applyAlignment="1">
      <alignment horizontal="center"/>
    </xf>
    <xf numFmtId="39" fontId="0" fillId="8" borderId="82" xfId="0" applyNumberFormat="1" applyFill="1" applyBorder="1" applyAlignment="1">
      <alignment horizontal="left" indent="1"/>
    </xf>
    <xf numFmtId="7" fontId="0" fillId="8" borderId="82" xfId="0" applyNumberFormat="1" applyFill="1" applyBorder="1" applyAlignment="1">
      <alignment horizontal="left" indent="1"/>
    </xf>
    <xf numFmtId="9" fontId="0" fillId="8" borderId="82" xfId="1" applyFont="1" applyFill="1" applyBorder="1" applyAlignment="1">
      <alignment horizontal="center"/>
    </xf>
    <xf numFmtId="0" fontId="0" fillId="8" borderId="15" xfId="0" applyFill="1" applyBorder="1" applyAlignment="1">
      <alignment horizontal="left" indent="1"/>
    </xf>
    <xf numFmtId="8" fontId="0" fillId="8" borderId="83" xfId="0" applyNumberFormat="1" applyFill="1" applyBorder="1" applyAlignment="1">
      <alignment horizontal="left" indent="1"/>
    </xf>
    <xf numFmtId="0" fontId="0" fillId="8" borderId="0" xfId="0" applyFill="1"/>
    <xf numFmtId="0" fontId="0" fillId="8" borderId="82" xfId="0" applyFill="1" applyBorder="1" applyAlignment="1">
      <alignment horizontal="center"/>
    </xf>
    <xf numFmtId="0" fontId="3" fillId="2" borderId="0" xfId="0" applyFont="1" applyFill="1" applyAlignment="1" applyProtection="1">
      <alignment horizontal="center"/>
      <protection locked="0"/>
    </xf>
    <xf numFmtId="0" fontId="3" fillId="2" borderId="52" xfId="0" applyFont="1" applyFill="1" applyBorder="1" applyAlignment="1" applyProtection="1">
      <alignment horizontal="center"/>
      <protection locked="0"/>
    </xf>
    <xf numFmtId="0" fontId="8" fillId="3" borderId="0" xfId="0" applyFont="1" applyFill="1" applyAlignment="1">
      <alignment horizontal="left" wrapText="1"/>
    </xf>
    <xf numFmtId="44" fontId="3" fillId="2" borderId="18" xfId="3" applyFont="1" applyFill="1" applyBorder="1" applyAlignment="1" applyProtection="1">
      <alignment horizontal="left" indent="1"/>
      <protection locked="0"/>
    </xf>
    <xf numFmtId="44" fontId="3" fillId="2" borderId="70" xfId="3" applyFont="1" applyFill="1" applyBorder="1" applyAlignment="1" applyProtection="1">
      <alignment horizontal="left" indent="1"/>
      <protection locked="0"/>
    </xf>
    <xf numFmtId="0" fontId="3" fillId="2" borderId="17" xfId="0" applyFont="1" applyFill="1" applyBorder="1" applyAlignment="1" applyProtection="1">
      <alignment horizontal="left" indent="1"/>
      <protection locked="0"/>
    </xf>
    <xf numFmtId="0" fontId="3" fillId="2" borderId="69" xfId="0" applyFont="1" applyFill="1" applyBorder="1" applyAlignment="1" applyProtection="1">
      <alignment horizontal="left" indent="1"/>
      <protection locked="0"/>
    </xf>
    <xf numFmtId="0" fontId="3" fillId="2" borderId="18" xfId="0" applyFont="1" applyFill="1" applyBorder="1" applyAlignment="1" applyProtection="1">
      <alignment horizontal="left" indent="1"/>
      <protection locked="0"/>
    </xf>
    <xf numFmtId="0" fontId="3" fillId="2" borderId="70" xfId="0" applyFont="1" applyFill="1" applyBorder="1" applyAlignment="1" applyProtection="1">
      <alignment horizontal="left" indent="1"/>
      <protection locked="0"/>
    </xf>
    <xf numFmtId="38" fontId="3" fillId="2" borderId="18" xfId="0" applyNumberFormat="1" applyFont="1" applyFill="1" applyBorder="1" applyAlignment="1" applyProtection="1">
      <alignment horizontal="left" indent="1"/>
      <protection locked="0"/>
    </xf>
    <xf numFmtId="38" fontId="3" fillId="2" borderId="70" xfId="0" applyNumberFormat="1" applyFont="1" applyFill="1" applyBorder="1" applyAlignment="1" applyProtection="1">
      <alignment horizontal="left" indent="1"/>
      <protection locked="0"/>
    </xf>
    <xf numFmtId="0" fontId="10" fillId="7" borderId="0" xfId="2" applyFont="1" applyFill="1" applyAlignment="1">
      <alignment horizontal="left" vertical="top" wrapText="1" indent="1"/>
    </xf>
    <xf numFmtId="0" fontId="10" fillId="7" borderId="29" xfId="2" applyFont="1" applyFill="1" applyBorder="1" applyAlignment="1">
      <alignment horizontal="left" vertical="top" wrapText="1" indent="1"/>
    </xf>
    <xf numFmtId="0" fontId="12" fillId="7" borderId="0" xfId="0" applyFont="1" applyFill="1" applyAlignment="1">
      <alignment horizontal="left" vertical="top" wrapText="1" indent="1"/>
    </xf>
    <xf numFmtId="0" fontId="12" fillId="7" borderId="29" xfId="0" applyFont="1" applyFill="1" applyBorder="1" applyAlignment="1">
      <alignment horizontal="left" vertical="top" wrapText="1" indent="1"/>
    </xf>
    <xf numFmtId="0" fontId="3" fillId="2" borderId="0" xfId="0" applyFont="1" applyFill="1" applyAlignment="1">
      <alignment horizontal="center" wrapText="1"/>
    </xf>
    <xf numFmtId="0" fontId="3" fillId="2" borderId="0" xfId="0" applyFont="1" applyFill="1" applyAlignment="1">
      <alignment horizontal="center"/>
    </xf>
    <xf numFmtId="0" fontId="17" fillId="0" borderId="0" xfId="2" applyFont="1" applyAlignment="1">
      <alignment horizontal="center"/>
    </xf>
    <xf numFmtId="0" fontId="14" fillId="4" borderId="43" xfId="0" applyFont="1" applyFill="1" applyBorder="1" applyAlignment="1">
      <alignment horizontal="left"/>
    </xf>
    <xf numFmtId="0" fontId="14" fillId="4" borderId="44" xfId="0" applyFont="1" applyFill="1" applyBorder="1" applyAlignment="1">
      <alignment horizontal="left"/>
    </xf>
    <xf numFmtId="0" fontId="14" fillId="4" borderId="19" xfId="0" applyFont="1" applyFill="1" applyBorder="1" applyAlignment="1">
      <alignment horizontal="left" wrapText="1" indent="1"/>
    </xf>
    <xf numFmtId="0" fontId="14" fillId="4" borderId="21" xfId="0" applyFont="1" applyFill="1" applyBorder="1" applyAlignment="1">
      <alignment horizontal="left" wrapText="1" indent="1"/>
    </xf>
    <xf numFmtId="0" fontId="14" fillId="4" borderId="22" xfId="0" applyFont="1" applyFill="1" applyBorder="1" applyAlignment="1">
      <alignment horizontal="left" wrapText="1" indent="1"/>
    </xf>
    <xf numFmtId="0" fontId="14" fillId="4" borderId="42" xfId="0" applyFont="1" applyFill="1" applyBorder="1" applyAlignment="1">
      <alignment horizontal="left" wrapText="1" indent="1"/>
    </xf>
    <xf numFmtId="0" fontId="14" fillId="4" borderId="23" xfId="0" applyFont="1" applyFill="1" applyBorder="1" applyAlignment="1">
      <alignment horizontal="left" wrapText="1" indent="1"/>
    </xf>
    <xf numFmtId="0" fontId="14" fillId="4" borderId="24" xfId="0" applyFont="1" applyFill="1" applyBorder="1" applyAlignment="1">
      <alignment horizontal="left" wrapText="1" indent="1"/>
    </xf>
    <xf numFmtId="0" fontId="9" fillId="2" borderId="19" xfId="0" applyFont="1" applyFill="1" applyBorder="1" applyAlignment="1" applyProtection="1">
      <alignment horizontal="left" vertical="top" wrapText="1" indent="1"/>
      <protection locked="0"/>
    </xf>
    <xf numFmtId="0" fontId="9" fillId="2" borderId="21" xfId="0" applyFont="1" applyFill="1" applyBorder="1" applyAlignment="1" applyProtection="1">
      <alignment horizontal="left" vertical="top" wrapText="1" indent="1"/>
      <protection locked="0"/>
    </xf>
    <xf numFmtId="0" fontId="9" fillId="2" borderId="22" xfId="0" applyFont="1" applyFill="1" applyBorder="1" applyAlignment="1" applyProtection="1">
      <alignment horizontal="left" vertical="top" wrapText="1" indent="1"/>
      <protection locked="0"/>
    </xf>
    <xf numFmtId="0" fontId="9" fillId="2" borderId="42" xfId="0" applyFont="1" applyFill="1" applyBorder="1" applyAlignment="1" applyProtection="1">
      <alignment horizontal="left" vertical="top" wrapText="1" indent="1"/>
      <protection locked="0"/>
    </xf>
    <xf numFmtId="0" fontId="9" fillId="2" borderId="23" xfId="0" applyFont="1" applyFill="1" applyBorder="1" applyAlignment="1" applyProtection="1">
      <alignment horizontal="left" vertical="top" wrapText="1" indent="1"/>
      <protection locked="0"/>
    </xf>
    <xf numFmtId="0" fontId="9" fillId="2" borderId="24" xfId="0" applyFont="1" applyFill="1" applyBorder="1" applyAlignment="1" applyProtection="1">
      <alignment horizontal="left" vertical="top" wrapText="1" indent="1"/>
      <protection locked="0"/>
    </xf>
    <xf numFmtId="0" fontId="14" fillId="4" borderId="19" xfId="0" applyFont="1" applyFill="1" applyBorder="1" applyAlignment="1">
      <alignment horizontal="left"/>
    </xf>
    <xf numFmtId="0" fontId="14" fillId="4" borderId="21" xfId="0" applyFont="1" applyFill="1" applyBorder="1" applyAlignment="1">
      <alignment horizontal="left"/>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1" xfId="0" applyFont="1" applyFill="1" applyBorder="1" applyAlignment="1">
      <alignment horizontal="left" vertical="top" wrapText="1"/>
    </xf>
    <xf numFmtId="0" fontId="11" fillId="4" borderId="22" xfId="0" applyFont="1" applyFill="1" applyBorder="1" applyAlignment="1">
      <alignment horizontal="left" vertical="top" wrapText="1"/>
    </xf>
    <xf numFmtId="0" fontId="11" fillId="4" borderId="0" xfId="0" applyFont="1" applyFill="1" applyAlignment="1">
      <alignment horizontal="left" vertical="top" wrapText="1"/>
    </xf>
    <xf numFmtId="0" fontId="11" fillId="4" borderId="42" xfId="0" applyFont="1" applyFill="1" applyBorder="1" applyAlignment="1">
      <alignment horizontal="left" vertical="top" wrapText="1"/>
    </xf>
    <xf numFmtId="0" fontId="8" fillId="2" borderId="22" xfId="0" applyFont="1" applyFill="1" applyBorder="1" applyAlignment="1">
      <alignment horizontal="left" vertical="top" wrapText="1" indent="1"/>
    </xf>
    <xf numFmtId="0" fontId="8" fillId="2" borderId="0" xfId="0" applyFont="1" applyFill="1" applyAlignment="1">
      <alignment horizontal="left" vertical="top" wrapText="1" indent="1"/>
    </xf>
    <xf numFmtId="0" fontId="8" fillId="2" borderId="42" xfId="0" applyFont="1" applyFill="1" applyBorder="1" applyAlignment="1">
      <alignment horizontal="left" vertical="top" wrapText="1" indent="1"/>
    </xf>
    <xf numFmtId="0" fontId="8" fillId="2" borderId="23" xfId="0" applyFont="1" applyFill="1" applyBorder="1" applyAlignment="1">
      <alignment horizontal="left" vertical="top" wrapText="1" indent="1"/>
    </xf>
    <xf numFmtId="0" fontId="8" fillId="2" borderId="16" xfId="0" applyFont="1" applyFill="1" applyBorder="1" applyAlignment="1">
      <alignment horizontal="left" vertical="top" wrapText="1" indent="1"/>
    </xf>
    <xf numFmtId="0" fontId="8" fillId="2" borderId="24" xfId="0" applyFont="1" applyFill="1" applyBorder="1" applyAlignment="1">
      <alignment horizontal="left" vertical="top" wrapText="1" indent="1"/>
    </xf>
    <xf numFmtId="0" fontId="2" fillId="4" borderId="19" xfId="0" applyFont="1" applyFill="1" applyBorder="1" applyAlignment="1">
      <alignment horizontal="left" vertical="top" wrapText="1"/>
    </xf>
    <xf numFmtId="0" fontId="16" fillId="0" borderId="0" xfId="0" applyFont="1" applyAlignment="1">
      <alignment horizontal="left" vertical="top" wrapText="1" indent="1"/>
    </xf>
    <xf numFmtId="0" fontId="2" fillId="4" borderId="19" xfId="0" applyFont="1" applyFill="1" applyBorder="1" applyAlignment="1">
      <alignment horizontal="left"/>
    </xf>
    <xf numFmtId="0" fontId="2" fillId="4" borderId="20" xfId="0" applyFont="1" applyFill="1" applyBorder="1" applyAlignment="1">
      <alignment horizontal="left"/>
    </xf>
    <xf numFmtId="0" fontId="2" fillId="4" borderId="21" xfId="0" applyFont="1" applyFill="1" applyBorder="1" applyAlignment="1">
      <alignment horizontal="left"/>
    </xf>
    <xf numFmtId="0" fontId="3" fillId="2" borderId="17" xfId="0" applyFont="1" applyFill="1" applyBorder="1" applyAlignment="1">
      <alignment horizontal="left" indent="1"/>
    </xf>
    <xf numFmtId="0" fontId="5" fillId="0" borderId="0" xfId="0" applyFont="1" applyAlignment="1">
      <alignment horizontal="left" vertical="top" wrapText="1" indent="1"/>
    </xf>
    <xf numFmtId="0" fontId="0" fillId="0" borderId="71" xfId="0" applyBorder="1" applyAlignment="1">
      <alignment horizontal="center"/>
    </xf>
  </cellXfs>
  <cellStyles count="4">
    <cellStyle name="Currency" xfId="3" builtinId="4"/>
    <cellStyle name="Hyperlink" xfId="2" builtinId="8"/>
    <cellStyle name="Normal" xfId="0" builtinId="0"/>
    <cellStyle name="Percent" xfId="1" builtinId="5"/>
  </cellStyles>
  <dxfs count="5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864C"/>
        </patternFill>
      </fill>
    </dxf>
    <dxf>
      <fill>
        <patternFill>
          <bgColor theme="3" tint="0.79998168889431442"/>
        </patternFill>
      </fill>
    </dxf>
    <dxf>
      <fill>
        <patternFill>
          <bgColor theme="9" tint="0.79998168889431442"/>
        </patternFill>
      </fill>
      <border>
        <left style="dashDot">
          <color auto="1"/>
        </left>
        <right style="dashDot">
          <color auto="1"/>
        </right>
        <top style="dashDot">
          <color auto="1"/>
        </top>
        <bottom style="dashDot">
          <color auto="1"/>
        </bottom>
        <vertical/>
        <horizontal/>
      </border>
    </dxf>
    <dxf>
      <fill>
        <patternFill>
          <bgColor theme="3" tint="0.79998168889431442"/>
        </patternFill>
      </fill>
    </dxf>
    <dxf>
      <fill>
        <patternFill>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bgColor theme="9" tint="0.79998168889431442"/>
        </patternFill>
      </fill>
      <border>
        <left style="dashDot">
          <color auto="1"/>
        </left>
        <right style="dashDot">
          <color auto="1"/>
        </right>
        <top style="dashDot">
          <color auto="1"/>
        </top>
        <bottom style="dashDot">
          <color auto="1"/>
        </bottom>
        <vertical/>
        <horizontal/>
      </border>
    </dxf>
    <dxf>
      <fill>
        <patternFill>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border>
    </dxf>
    <dxf>
      <fill>
        <patternFill patternType="gray0625">
          <bgColor theme="9" tint="0.79998168889431442"/>
        </patternFill>
      </fill>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fill>
        <patternFill patternType="gray0625">
          <bgColor theme="9" tint="0.79998168889431442"/>
        </patternFill>
      </fill>
    </dxf>
    <dxf>
      <fill>
        <patternFill patternType="gray0625">
          <bgColor theme="9" tint="0.79998168889431442"/>
        </patternFill>
      </fill>
      <border>
        <left style="dashDot">
          <color auto="1"/>
        </left>
        <right style="dashDot">
          <color auto="1"/>
        </right>
        <top style="dashDot">
          <color auto="1"/>
        </top>
        <bottom style="dashDot">
          <color auto="1"/>
        </bottom>
        <vertical/>
        <horizontal/>
      </border>
    </dxf>
    <dxf>
      <numFmt numFmtId="12" formatCode="&quot;$&quot;#,##0.00_);[Red]\(&quot;$&quot;#,##0.00\)"/>
      <alignment horizontal="left" vertical="bottom" textRotation="0" wrapText="0" indent="1" justifyLastLine="0" shrinkToFit="0" readingOrder="0"/>
    </dxf>
    <dxf>
      <numFmt numFmtId="12" formatCode="&quot;$&quot;#,##0.00_);[Red]\(&quot;$&quot;#,##0.00\)"/>
      <alignment horizontal="left" vertical="bottom" textRotation="0" wrapText="0" indent="1" justifyLastLine="0" shrinkToFit="0" readingOrder="0"/>
      <protection locked="0" hidden="0"/>
    </dxf>
    <dxf>
      <numFmt numFmtId="12" formatCode="&quot;$&quot;#,##0.00_);[Red]\(&quot;$&quot;#,##0.00\)"/>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dxf>
    <dxf>
      <font>
        <b/>
        <i val="0"/>
        <strike val="0"/>
        <condense val="0"/>
        <extend val="0"/>
        <outline val="0"/>
        <shadow val="0"/>
        <u val="none"/>
        <vertAlign val="baseline"/>
        <sz val="11"/>
        <color theme="1"/>
        <name val="Aptos Narrow"/>
        <family val="2"/>
        <scheme val="minor"/>
      </font>
      <numFmt numFmtId="12" formatCode="&quot;$&quot;#,##0.00_);[Red]\(&quot;$&quot;#,##0.00\)"/>
      <alignment horizontal="left" vertical="bottom" textRotation="0" wrapText="1" indent="0" justifyLastLine="0" shrinkToFit="0" readingOrder="0"/>
    </dxf>
  </dxfs>
  <tableStyles count="0" defaultTableStyle="TableStyleMedium2" defaultPivotStyle="PivotStyleLight16"/>
  <colors>
    <mruColors>
      <color rgb="FFEE8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3324150</xdr:colOff>
      <xdr:row>4</xdr:row>
      <xdr:rowOff>44396</xdr:rowOff>
    </xdr:to>
    <xdr:pic>
      <xdr:nvPicPr>
        <xdr:cNvPr id="3" name="Picture 2">
          <a:extLst>
            <a:ext uri="{FF2B5EF4-FFF2-40B4-BE49-F238E27FC236}">
              <a16:creationId xmlns:a16="http://schemas.microsoft.com/office/drawing/2014/main" id="{3984D92C-DC91-46DB-B793-3E52A797F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3349624" cy="806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140804</xdr:colOff>
      <xdr:row>0</xdr:row>
      <xdr:rowOff>8283</xdr:rowOff>
    </xdr:from>
    <xdr:to>
      <xdr:col>2</xdr:col>
      <xdr:colOff>24156</xdr:colOff>
      <xdr:row>4</xdr:row>
      <xdr:rowOff>20929</xdr:rowOff>
    </xdr:to>
    <xdr:pic>
      <xdr:nvPicPr>
        <xdr:cNvPr id="3" name="Picture 2">
          <a:extLst>
            <a:ext uri="{FF2B5EF4-FFF2-40B4-BE49-F238E27FC236}">
              <a16:creationId xmlns:a16="http://schemas.microsoft.com/office/drawing/2014/main" id="{DB92DF06-890B-AEB9-4B56-FCD36E0E25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195" y="8283"/>
          <a:ext cx="3635374" cy="7829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eletos, Jason Seletos" id="{4063D783-5D9C-4E4D-AB38-568C0AF0FE52}" userId="S::js412@gatech.edu::21ce816c-64d4-4e71-934d-1ba8341051a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895C72-654E-4F36-89DC-A5EBB829DE9A}" name="Table1" displayName="Table1" ref="A11:J32" totalsRowShown="0" headerRowDxfId="53" dataDxfId="52">
  <autoFilter ref="A11:J32" xr:uid="{59895C72-654E-4F36-89DC-A5EBB829DE9A}"/>
  <sortState xmlns:xlrd2="http://schemas.microsoft.com/office/spreadsheetml/2017/richdata2" ref="A12:J32">
    <sortCondition descending="1" ref="B11:B32"/>
  </sortState>
  <tableColumns count="10">
    <tableColumn id="1" xr3:uid="{E36ACCD1-22DA-4504-9684-5CE566515A9C}" name="Full_x000a_Name" dataDxfId="51"/>
    <tableColumn id="2" xr3:uid="{0DB15640-796D-41A0-86A0-F41222482D23}" name="Email_x000a_Address" dataDxfId="50"/>
    <tableColumn id="3" xr3:uid="{D79D5F9E-BC53-4220-9F89-9897D8D6E40C}" name="Program_x000a_Role" dataDxfId="49"/>
    <tableColumn id="4" xr3:uid="{DE6BF1B6-AFDA-4754-B1E6-B24CFB7E91A8}" name="Employee_x000a_Class" dataDxfId="48"/>
    <tableColumn id="10" xr3:uid="{BCA4B96C-2780-414F-BDEF-587163F2C293}" name="Charged_x000a_To Prog Tuition?" dataDxfId="47"/>
    <tableColumn id="5" xr3:uid="{4E989DF3-AB67-4BB9-9B32-5955C75749F1}" name="Home_x000a_Department" dataDxfId="46"/>
    <tableColumn id="6" xr3:uid="{F1D8FB27-F199-4FF7-9375-090800539E2E}" name="Home Department_x000a_Faculty Affairs/HR Rep" dataDxfId="45"/>
    <tableColumn id="7" xr3:uid="{0A0BEE03-4D30-4B70-9FA6-63D11B6C2BDA}" name="Salary_x000a_Amount" dataDxfId="44"/>
    <tableColumn id="8" xr3:uid="{8906CB4D-B27A-4450-B48C-610D27FF174D}" name="Fringe_x000a_Amount" dataDxfId="43"/>
    <tableColumn id="9" xr3:uid="{77FB3183-EBDA-400F-B235-4EF52C4AB361}" name="Fully_x000a_Loaded" dataDxfId="42">
      <calculatedColumnFormula>Table1[[#This Row],[Salary
Amount]]+Table1[[#This Row],[Fringe
Amount]]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gt colors">
      <a:dk1>
        <a:srgbClr val="003057"/>
      </a:dk1>
      <a:lt1>
        <a:srgbClr val="FFFFFF"/>
      </a:lt1>
      <a:dk2>
        <a:srgbClr val="B3A369"/>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0" dT="2025-12-03T15:35:21.22" personId="{4063D783-5D9C-4E4D-AB38-568C0AF0FE52}" id="{2286AEF6-2EED-4A2C-AB5C-7896BBA3DA21}">
    <text>The enrolment numbers from the previous cycles proposal budget should be entered here.</text>
  </threadedComment>
  <threadedComment ref="D10" dT="2025-12-03T15:35:21.22" personId="{4063D783-5D9C-4E4D-AB38-568C0AF0FE52}" id="{60A5EEF8-FA17-4E86-97F3-5549DF3C0333}">
    <text>The actual number of students that participated in the programs previous cycle should be entered here.</text>
  </threadedComment>
  <threadedComment ref="E10" dT="2025-12-03T15:35:21.22" personId="{4063D783-5D9C-4E4D-AB38-568C0AF0FE52}" id="{CC2E3CC0-E137-4748-BEA1-4164609B3DA2}">
    <text>The enrolment numbers from the previous cycles proposal budget should be entered here.</text>
  </threadedComment>
  <threadedComment ref="F10" dT="2025-12-03T15:35:21.22" personId="{4063D783-5D9C-4E4D-AB38-568C0AF0FE52}" id="{47923ED9-D358-43CB-BBFD-D5F9BFDAA612}">
    <text>The actual number of students that participated in the programs previous cycle should be entered here.</text>
  </threadedComment>
  <threadedComment ref="E11" dT="2025-12-03T16:03:49.85" personId="{4063D783-5D9C-4E4D-AB38-568C0AF0FE52}" id="{675C26D8-A325-4A77-B97B-E86B63BE40E2}">
    <text>The program fee stated on the previous cycle’s proposal budget should be placed here.</text>
  </threadedComment>
  <threadedComment ref="F11" dT="2025-12-03T16:04:40.21" personId="{4063D783-5D9C-4E4D-AB38-568C0AF0FE52}" id="{DCDB3731-62B2-4496-8E04-7BC0043744E6}">
    <text>The actual program fee charged to students should be placed here whether it was altered or not.</text>
  </threadedComment>
  <threadedComment ref="C16" dT="2025-12-03T15:39:03.38" personId="{4063D783-5D9C-4E4D-AB38-568C0AF0FE52}" id="{2C081374-8BF0-4E99-9E05-26AD5121D63C}">
    <text>Please enter the worktag the program planned to use for tuition revenue and expenses here</text>
  </threadedComment>
  <threadedComment ref="D16" dT="2025-12-03T15:39:03.38" personId="{4063D783-5D9C-4E4D-AB38-568C0AF0FE52}" id="{CE8195D6-90BD-4FC9-B925-86EC3C375081}">
    <text>Please enter the Instructional worktag actually used for program Tuition revenue and expenses here whether it was changed or not</text>
  </threadedComment>
  <threadedComment ref="E16" dT="2025-12-03T15:39:03.38" personId="{4063D783-5D9C-4E4D-AB38-568C0AF0FE52}" id="{20B2BE67-AC25-4CC8-BCF0-235656A289BB}">
    <text>Please enter the worktag the program planned to use for program fee revenue and expenses here</text>
  </threadedComment>
  <threadedComment ref="F16" dT="2025-12-03T15:39:03.38" personId="{4063D783-5D9C-4E4D-AB38-568C0AF0FE52}" id="{0FF27693-26D6-4CA9-ABE7-F83FFCBD2FDF}">
    <text>Please enter the DSS worktag actually used for program fee revenue and expenses here whether it was changed or not</text>
  </threadedComment>
  <threadedComment ref="E18" dT="2025-12-03T16:25:05.03" personId="{4063D783-5D9C-4E4D-AB38-568C0AF0FE52}" id="{FBB488FF-12CF-4097-9844-6BCD51734F93}">
    <text>This cell should contain the DSS carry forward listed in the previous cycle's proposal budget</text>
  </threadedComment>
  <threadedComment ref="C21" dT="2026-01-26T17:47:31.34" personId="{4063D783-5D9C-4E4D-AB38-568C0AF0FE52}" id="{1397A48D-194C-4C29-BD14-EE70DC44708B}">
    <text xml:space="preserve">If unit support funds were added to the Instructional worktag budget please place the amount in this row for columns C and D. If expenses were charged to another worktag, please use columns G and H. </text>
  </threadedComment>
  <threadedComment ref="E21" dT="2026-01-26T17:51:52.89" personId="{4063D783-5D9C-4E4D-AB38-568C0AF0FE52}" id="{4E85B6B6-E54D-4FA1-9F8F-074E3057AF33}">
    <text xml:space="preserve">If unit support funds were added to the DSS worktag budget please place the amount in this row for columns C and D. If expenses were charged to another worktag, please use columns G and H. </text>
  </threadedComment>
  <threadedComment ref="G21" dT="2026-01-26T17:50:23.05" personId="{4063D783-5D9C-4E4D-AB38-568C0AF0FE52}" id="{74A064E8-E6EF-42F4-A35D-FF603CB5FBE1}">
    <text xml:space="preserve">If unit support took the form of expenses posting to non-program worktags, please use columns G and H. However if the unit added funds to the program budget please use columns for DSS or Tuition row 21 accordingly. </text>
  </threadedComment>
</ThreadedComments>
</file>

<file path=xl/threadedComments/threadedComment2.xml><?xml version="1.0" encoding="utf-8"?>
<ThreadedComments xmlns="http://schemas.microsoft.com/office/spreadsheetml/2018/threadedcomments" xmlns:x="http://schemas.openxmlformats.org/spreadsheetml/2006/main">
  <threadedComment ref="C16" dT="2025-12-03T19:20:44.16" personId="{4063D783-5D9C-4E4D-AB38-568C0AF0FE52}" id="{F0CCF9C1-AC0E-4A70-8DE8-55710DF91454}">
    <text>Please enter the Instructional worktag that the program will use for tuition revenue and expenses here</text>
  </threadedComment>
  <threadedComment ref="D16" dT="2025-12-03T19:20:55.05" personId="{4063D783-5D9C-4E4D-AB38-568C0AF0FE52}" id="{64120038-0A34-45BA-94AA-C4B61A297DAC}">
    <text>Please enter the DSS worktag that the program will use for program fee revenue and expenses here</text>
  </threadedComment>
</ThreadedComments>
</file>

<file path=xl/threadedComments/threadedComment3.xml><?xml version="1.0" encoding="utf-8"?>
<ThreadedComments xmlns="http://schemas.microsoft.com/office/spreadsheetml/2018/threadedcomments" xmlns:x="http://schemas.openxmlformats.org/spreadsheetml/2006/main">
  <threadedComment ref="B3" dT="2025-12-03T15:39:03.38" personId="{4063D783-5D9C-4E4D-AB38-568C0AF0FE52}" id="{CEB980C2-2A98-410C-A566-6BB0FAC818E4}">
    <text>Please enter the Instructional worktag actually used for program Tuition revenue and expenses here whether it was changed or not</text>
  </threadedComment>
  <threadedComment ref="G3" dT="2025-12-03T15:39:03.38" personId="{4063D783-5D9C-4E4D-AB38-568C0AF0FE52}" id="{1649FCF4-45E9-4A9A-B6B2-B23770FC7A3B}">
    <text>Please enter the DSS worktag actually used for program fee revenue and expenses here whether it was changed or not</text>
  </threadedComment>
  <threadedComment ref="L3" dT="2025-12-03T15:39:03.38" personId="{4063D783-5D9C-4E4D-AB38-568C0AF0FE52}" id="{5A43742B-A5F2-4B8B-9874-27825A1D0958}">
    <text>Please enter the DSS worktag actually used for program fee revenue and expenses here whether it was changed or not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sp.gatech.edu/rates" TargetMode="External"/><Relationship Id="rId1" Type="http://schemas.openxmlformats.org/officeDocument/2006/relationships/hyperlink" Target="https://policylibrary.gatech.edu/business-finance/fringe-benefits-cost-rates"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3D639-6E28-4D14-BF0C-C48E7A8E3C98}">
  <dimension ref="B4:M367"/>
  <sheetViews>
    <sheetView tabSelected="1" zoomScale="86" zoomScaleNormal="86" workbookViewId="0">
      <selection activeCell="L4" sqref="L4"/>
    </sheetView>
  </sheetViews>
  <sheetFormatPr defaultColWidth="8.7109375" defaultRowHeight="15" x14ac:dyDescent="0.25"/>
  <cols>
    <col min="1" max="1" width="1.42578125" style="4" customWidth="1"/>
    <col min="2" max="2" width="59.85546875" style="4" bestFit="1" customWidth="1"/>
    <col min="3" max="3" width="14.5703125" style="4" bestFit="1" customWidth="1"/>
    <col min="4" max="4" width="14.42578125" style="4" bestFit="1" customWidth="1"/>
    <col min="5" max="5" width="16.140625" style="4" bestFit="1" customWidth="1"/>
    <col min="6" max="6" width="14.28515625" style="4" bestFit="1" customWidth="1"/>
    <col min="7" max="7" width="13.140625" style="4" bestFit="1" customWidth="1"/>
    <col min="8" max="8" width="14.28515625" style="4" customWidth="1"/>
    <col min="9" max="9" width="16.140625" style="4" bestFit="1" customWidth="1"/>
    <col min="10" max="10" width="14.28515625" style="4" bestFit="1" customWidth="1"/>
    <col min="11" max="11" width="8.7109375" style="4"/>
    <col min="12" max="12" width="15.5703125" style="108" bestFit="1" customWidth="1"/>
    <col min="13" max="13" width="13.42578125" style="108" bestFit="1" customWidth="1"/>
    <col min="14" max="16384" width="8.7109375" style="4"/>
  </cols>
  <sheetData>
    <row r="4" spans="2:13" ht="15.75" thickBot="1" x14ac:dyDescent="0.3"/>
    <row r="5" spans="2:13" ht="8.1" customHeight="1" x14ac:dyDescent="0.25">
      <c r="B5" s="39"/>
      <c r="C5" s="40"/>
      <c r="D5" s="40"/>
      <c r="E5" s="40"/>
      <c r="F5" s="40"/>
      <c r="G5" s="40"/>
      <c r="H5" s="40"/>
      <c r="I5" s="40"/>
      <c r="J5" s="109"/>
      <c r="K5" s="4" t="s">
        <v>105</v>
      </c>
    </row>
    <row r="6" spans="2:13" s="59" customFormat="1" ht="18.75" x14ac:dyDescent="0.3">
      <c r="B6" s="58" t="s">
        <v>12</v>
      </c>
      <c r="C6" s="302"/>
      <c r="D6" s="302"/>
      <c r="E6" s="302"/>
      <c r="F6" s="302"/>
      <c r="G6" s="302"/>
      <c r="H6" s="302"/>
      <c r="I6" s="302"/>
      <c r="J6" s="303"/>
      <c r="L6" s="110"/>
      <c r="M6" s="110"/>
    </row>
    <row r="7" spans="2:13" s="59" customFormat="1" ht="18.75" x14ac:dyDescent="0.3">
      <c r="B7" s="58" t="s">
        <v>13</v>
      </c>
      <c r="C7" s="302"/>
      <c r="D7" s="302"/>
      <c r="E7" s="302"/>
      <c r="F7" s="302"/>
      <c r="G7" s="302"/>
      <c r="H7" s="302"/>
      <c r="I7" s="302"/>
      <c r="J7" s="303"/>
      <c r="L7" s="110"/>
      <c r="M7" s="110"/>
    </row>
    <row r="8" spans="2:13" s="59" customFormat="1" ht="19.5" thickBot="1" x14ac:dyDescent="0.35">
      <c r="B8" s="58" t="s">
        <v>14</v>
      </c>
      <c r="C8" s="302"/>
      <c r="D8" s="302"/>
      <c r="E8" s="302"/>
      <c r="F8" s="302"/>
      <c r="G8" s="302"/>
      <c r="H8" s="302"/>
      <c r="I8" s="302"/>
      <c r="J8" s="303"/>
      <c r="L8" s="110"/>
      <c r="M8" s="110"/>
    </row>
    <row r="9" spans="2:13" s="59" customFormat="1" ht="18.75" x14ac:dyDescent="0.3">
      <c r="B9" s="58" t="s">
        <v>15</v>
      </c>
      <c r="C9" s="302"/>
      <c r="D9" s="302"/>
      <c r="E9" s="302"/>
      <c r="F9" s="302"/>
      <c r="G9" s="302"/>
      <c r="H9" s="302"/>
      <c r="I9" s="302"/>
      <c r="J9" s="303"/>
      <c r="L9" s="111" t="s">
        <v>106</v>
      </c>
      <c r="M9" s="112" t="s">
        <v>107</v>
      </c>
    </row>
    <row r="10" spans="2:13" s="59" customFormat="1" ht="18.75" x14ac:dyDescent="0.3">
      <c r="B10" s="58" t="s">
        <v>16</v>
      </c>
      <c r="C10" s="177"/>
      <c r="D10" s="177"/>
      <c r="E10" s="177"/>
      <c r="F10" s="177"/>
      <c r="G10" s="216"/>
      <c r="H10" s="216"/>
      <c r="I10" s="113"/>
      <c r="J10" s="114"/>
      <c r="L10" s="115">
        <f>F10-E10</f>
        <v>0</v>
      </c>
      <c r="M10" s="116" t="e">
        <f>L10/E10</f>
        <v>#DIV/0!</v>
      </c>
    </row>
    <row r="11" spans="2:13" s="59" customFormat="1" ht="18.75" x14ac:dyDescent="0.3">
      <c r="B11" s="58" t="s">
        <v>17</v>
      </c>
      <c r="C11" s="117" t="s">
        <v>108</v>
      </c>
      <c r="D11" s="117" t="s">
        <v>108</v>
      </c>
      <c r="E11" s="178"/>
      <c r="F11" s="179"/>
      <c r="G11" s="118"/>
      <c r="H11" s="118"/>
      <c r="I11" s="118"/>
      <c r="J11" s="119"/>
      <c r="L11" s="120"/>
      <c r="M11" s="121"/>
    </row>
    <row r="12" spans="2:13" ht="8.1" customHeight="1" thickBot="1" x14ac:dyDescent="0.3">
      <c r="B12" s="41"/>
      <c r="C12" s="122"/>
      <c r="D12" s="42"/>
      <c r="E12" s="42"/>
      <c r="F12" s="42"/>
      <c r="G12" s="42"/>
      <c r="H12" s="42"/>
      <c r="I12" s="42"/>
      <c r="J12" s="123"/>
      <c r="L12" s="124"/>
      <c r="M12" s="125"/>
    </row>
    <row r="13" spans="2:13" ht="6" customHeight="1" thickBot="1" x14ac:dyDescent="0.3"/>
    <row r="14" spans="2:13" ht="15.75" thickBot="1" x14ac:dyDescent="0.3">
      <c r="B14" s="18"/>
      <c r="C14" s="126" t="s">
        <v>109</v>
      </c>
      <c r="D14" s="126" t="s">
        <v>110</v>
      </c>
      <c r="E14" s="127" t="s">
        <v>111</v>
      </c>
      <c r="F14" s="127" t="s">
        <v>112</v>
      </c>
      <c r="G14" s="127" t="s">
        <v>143</v>
      </c>
      <c r="H14" s="127" t="s">
        <v>144</v>
      </c>
      <c r="I14" s="127" t="s">
        <v>113</v>
      </c>
      <c r="J14" s="128" t="s">
        <v>114</v>
      </c>
      <c r="K14" s="4" t="s">
        <v>105</v>
      </c>
      <c r="L14" s="129" t="s">
        <v>115</v>
      </c>
      <c r="M14" s="130" t="s">
        <v>116</v>
      </c>
    </row>
    <row r="15" spans="2:13" ht="15.75" thickBot="1" x14ac:dyDescent="0.3">
      <c r="B15" s="7" t="s">
        <v>117</v>
      </c>
      <c r="C15" s="207"/>
      <c r="D15" s="207"/>
      <c r="E15" s="208"/>
      <c r="F15" s="208"/>
      <c r="G15" s="208"/>
      <c r="H15" s="208"/>
      <c r="I15" s="208"/>
      <c r="J15" s="209"/>
      <c r="L15" s="206"/>
      <c r="M15" s="206"/>
    </row>
    <row r="16" spans="2:13" s="5" customFormat="1" ht="15.75" thickBot="1" x14ac:dyDescent="0.3">
      <c r="B16" s="210" t="s">
        <v>140</v>
      </c>
      <c r="C16" s="180"/>
      <c r="D16" s="180"/>
      <c r="E16" s="180"/>
      <c r="F16" s="180"/>
      <c r="G16" s="180"/>
      <c r="H16" s="180"/>
      <c r="I16" s="8"/>
      <c r="J16" s="9"/>
      <c r="L16" s="131"/>
      <c r="M16" s="132"/>
    </row>
    <row r="17" spans="2:13" x14ac:dyDescent="0.25">
      <c r="B17" s="83" t="s">
        <v>23</v>
      </c>
      <c r="C17" s="92"/>
      <c r="D17" s="92"/>
      <c r="E17" s="10"/>
      <c r="F17" s="10"/>
      <c r="G17" s="10"/>
      <c r="H17" s="11"/>
      <c r="I17" s="102">
        <f t="shared" ref="I17:J19" si="0">E17</f>
        <v>0</v>
      </c>
      <c r="J17" s="133">
        <f t="shared" si="0"/>
        <v>0</v>
      </c>
      <c r="L17" s="134">
        <f>J17-I17</f>
        <v>0</v>
      </c>
      <c r="M17" s="135" t="e">
        <f>L17/I17</f>
        <v>#DIV/0!</v>
      </c>
    </row>
    <row r="18" spans="2:13" x14ac:dyDescent="0.25">
      <c r="B18" s="28" t="s">
        <v>24</v>
      </c>
      <c r="C18" s="93"/>
      <c r="D18" s="93"/>
      <c r="E18" s="10"/>
      <c r="F18" s="10"/>
      <c r="G18" s="10"/>
      <c r="H18" s="11"/>
      <c r="I18" s="103">
        <f t="shared" si="0"/>
        <v>0</v>
      </c>
      <c r="J18" s="136">
        <f t="shared" si="0"/>
        <v>0</v>
      </c>
      <c r="L18" s="137">
        <f t="shared" ref="L18:L21" si="1">J18-I18</f>
        <v>0</v>
      </c>
      <c r="M18" s="138"/>
    </row>
    <row r="19" spans="2:13" x14ac:dyDescent="0.25">
      <c r="B19" s="28" t="s">
        <v>25</v>
      </c>
      <c r="C19" s="93"/>
      <c r="D19" s="93"/>
      <c r="E19" s="10"/>
      <c r="F19" s="10"/>
      <c r="G19" s="10"/>
      <c r="H19" s="11"/>
      <c r="I19" s="103">
        <f t="shared" si="0"/>
        <v>0</v>
      </c>
      <c r="J19" s="136">
        <f t="shared" si="0"/>
        <v>0</v>
      </c>
      <c r="L19" s="137">
        <f t="shared" si="1"/>
        <v>0</v>
      </c>
      <c r="M19" s="138"/>
    </row>
    <row r="20" spans="2:13" x14ac:dyDescent="0.25">
      <c r="B20" s="28" t="s">
        <v>18</v>
      </c>
      <c r="C20" s="10"/>
      <c r="D20" s="10"/>
      <c r="E20" s="93"/>
      <c r="F20" s="93"/>
      <c r="G20" s="93"/>
      <c r="H20" s="93"/>
      <c r="I20" s="103">
        <f>C20</f>
        <v>0</v>
      </c>
      <c r="J20" s="136">
        <f>D20</f>
        <v>0</v>
      </c>
      <c r="L20" s="137">
        <f t="shared" si="1"/>
        <v>0</v>
      </c>
      <c r="M20" s="138" t="e">
        <f t="shared" ref="M20:M22" si="2">L20/I20</f>
        <v>#DIV/0!</v>
      </c>
    </row>
    <row r="21" spans="2:13" ht="15.75" thickBot="1" x14ac:dyDescent="0.3">
      <c r="B21" s="25" t="s">
        <v>26</v>
      </c>
      <c r="C21" s="107"/>
      <c r="D21" s="107"/>
      <c r="E21" s="107"/>
      <c r="F21" s="107"/>
      <c r="G21" s="107"/>
      <c r="H21" s="107"/>
      <c r="I21" s="107">
        <f>C21+E21+G21</f>
        <v>0</v>
      </c>
      <c r="J21" s="139">
        <f>D21+F21+H21</f>
        <v>0</v>
      </c>
      <c r="L21" s="140">
        <f t="shared" si="1"/>
        <v>0</v>
      </c>
      <c r="M21" s="141"/>
    </row>
    <row r="22" spans="2:13" s="5" customFormat="1" ht="15.75" thickBot="1" x14ac:dyDescent="0.3">
      <c r="B22" s="7" t="s">
        <v>27</v>
      </c>
      <c r="C22" s="13">
        <f t="shared" ref="C22:H22" si="3">SUM(C17:C21)</f>
        <v>0</v>
      </c>
      <c r="D22" s="13">
        <f t="shared" si="3"/>
        <v>0</v>
      </c>
      <c r="E22" s="13">
        <f t="shared" si="3"/>
        <v>0</v>
      </c>
      <c r="F22" s="13">
        <f t="shared" si="3"/>
        <v>0</v>
      </c>
      <c r="G22" s="13">
        <f t="shared" si="3"/>
        <v>0</v>
      </c>
      <c r="H22" s="13">
        <f t="shared" si="3"/>
        <v>0</v>
      </c>
      <c r="I22" s="13">
        <f>SUM(I17:I21)</f>
        <v>0</v>
      </c>
      <c r="J22" s="14">
        <f>SUM(J17:J21)</f>
        <v>0</v>
      </c>
      <c r="L22" s="142">
        <f>SUM(L17:L21)</f>
        <v>0</v>
      </c>
      <c r="M22" s="143" t="e">
        <f t="shared" si="2"/>
        <v>#DIV/0!</v>
      </c>
    </row>
    <row r="23" spans="2:13" ht="5.45" customHeight="1" thickBot="1" x14ac:dyDescent="0.3">
      <c r="C23" s="6"/>
      <c r="D23" s="6"/>
      <c r="E23" s="6"/>
      <c r="F23" s="6"/>
      <c r="G23" s="6"/>
      <c r="H23" s="6"/>
      <c r="I23" s="6"/>
      <c r="J23" s="144"/>
      <c r="L23" s="145"/>
      <c r="M23" s="146"/>
    </row>
    <row r="24" spans="2:13" ht="15.75" thickBot="1" x14ac:dyDescent="0.3">
      <c r="B24" s="7" t="s">
        <v>28</v>
      </c>
      <c r="C24" s="8"/>
      <c r="D24" s="8"/>
      <c r="E24" s="8"/>
      <c r="F24" s="8"/>
      <c r="G24" s="8"/>
      <c r="H24" s="8"/>
      <c r="I24" s="8"/>
      <c r="J24" s="9"/>
      <c r="L24" s="147"/>
      <c r="M24" s="148"/>
    </row>
    <row r="25" spans="2:13" ht="15.75" thickBot="1" x14ac:dyDescent="0.3">
      <c r="B25" s="22" t="s">
        <v>29</v>
      </c>
      <c r="C25" s="23"/>
      <c r="D25" s="23"/>
      <c r="E25" s="23"/>
      <c r="F25" s="23"/>
      <c r="G25" s="23"/>
      <c r="H25" s="23"/>
      <c r="I25" s="23"/>
      <c r="J25" s="24"/>
      <c r="L25" s="149"/>
      <c r="M25" s="150"/>
    </row>
    <row r="26" spans="2:13" x14ac:dyDescent="0.25">
      <c r="B26" s="83" t="s">
        <v>30</v>
      </c>
      <c r="C26" s="10"/>
      <c r="D26" s="10"/>
      <c r="E26" s="92"/>
      <c r="F26" s="92"/>
      <c r="G26" s="10"/>
      <c r="H26" s="10"/>
      <c r="I26" s="81">
        <f>C26+G26</f>
        <v>0</v>
      </c>
      <c r="J26" s="82">
        <f>D26+H26</f>
        <v>0</v>
      </c>
      <c r="K26" s="151"/>
      <c r="L26" s="134">
        <f>J26-I26</f>
        <v>0</v>
      </c>
      <c r="M26" s="135" t="e">
        <f>L26/I26</f>
        <v>#DIV/0!</v>
      </c>
    </row>
    <row r="27" spans="2:13" ht="15.75" thickBot="1" x14ac:dyDescent="0.3">
      <c r="B27" s="25" t="s">
        <v>31</v>
      </c>
      <c r="C27" s="10"/>
      <c r="D27" s="10"/>
      <c r="E27" s="94"/>
      <c r="F27" s="94"/>
      <c r="G27" s="10"/>
      <c r="H27" s="10"/>
      <c r="I27" s="26">
        <f>C27+G27</f>
        <v>0</v>
      </c>
      <c r="J27" s="27">
        <f>D27+H27</f>
        <v>0</v>
      </c>
      <c r="L27" s="140">
        <f t="shared" ref="L27:L67" si="4">J27-I27</f>
        <v>0</v>
      </c>
      <c r="M27" s="141" t="e">
        <f>L27/I27</f>
        <v>#DIV/0!</v>
      </c>
    </row>
    <row r="28" spans="2:13" ht="15.75" thickBot="1" x14ac:dyDescent="0.3">
      <c r="B28" s="7" t="s">
        <v>32</v>
      </c>
      <c r="C28" s="13">
        <f t="shared" ref="C28:J28" si="5">C26+C27</f>
        <v>0</v>
      </c>
      <c r="D28" s="13">
        <f t="shared" si="5"/>
        <v>0</v>
      </c>
      <c r="E28" s="13"/>
      <c r="F28" s="13"/>
      <c r="G28" s="13">
        <f>SUM(G26:G27)</f>
        <v>0</v>
      </c>
      <c r="H28" s="13">
        <f>SUM(H26:H27)</f>
        <v>0</v>
      </c>
      <c r="I28" s="13">
        <f t="shared" si="5"/>
        <v>0</v>
      </c>
      <c r="J28" s="14">
        <f t="shared" si="5"/>
        <v>0</v>
      </c>
      <c r="L28" s="142">
        <f>SUM(L26:L27)</f>
        <v>0</v>
      </c>
      <c r="M28" s="143" t="e">
        <f>L28/I28</f>
        <v>#DIV/0!</v>
      </c>
    </row>
    <row r="29" spans="2:13" ht="3" customHeight="1" thickBot="1" x14ac:dyDescent="0.3">
      <c r="C29" s="6"/>
      <c r="D29" s="6"/>
      <c r="E29" s="6"/>
      <c r="F29" s="6"/>
      <c r="G29" s="6"/>
      <c r="H29" s="6"/>
      <c r="I29" s="6"/>
      <c r="J29" s="144"/>
      <c r="L29" s="152"/>
      <c r="M29" s="153"/>
    </row>
    <row r="30" spans="2:13" ht="15.75" thickBot="1" x14ac:dyDescent="0.3">
      <c r="B30" s="22" t="s">
        <v>33</v>
      </c>
      <c r="C30" s="23"/>
      <c r="D30" s="23"/>
      <c r="E30" s="23"/>
      <c r="F30" s="23"/>
      <c r="G30" s="23"/>
      <c r="H30" s="23"/>
      <c r="I30" s="23"/>
      <c r="J30" s="24"/>
      <c r="L30" s="154"/>
      <c r="M30" s="155"/>
    </row>
    <row r="31" spans="2:13" x14ac:dyDescent="0.25">
      <c r="B31" s="83" t="s">
        <v>34</v>
      </c>
      <c r="C31" s="10"/>
      <c r="D31" s="10"/>
      <c r="E31" s="10"/>
      <c r="F31" s="10"/>
      <c r="G31" s="10"/>
      <c r="H31" s="10"/>
      <c r="I31" s="81">
        <f>C31+E31+G31</f>
        <v>0</v>
      </c>
      <c r="J31" s="82">
        <f>D31+F31+H31</f>
        <v>0</v>
      </c>
      <c r="L31" s="134">
        <f t="shared" si="4"/>
        <v>0</v>
      </c>
      <c r="M31" s="135" t="e">
        <f t="shared" ref="M31:M68" si="6">L31/I31</f>
        <v>#DIV/0!</v>
      </c>
    </row>
    <row r="32" spans="2:13" x14ac:dyDescent="0.25">
      <c r="B32" s="28" t="s">
        <v>35</v>
      </c>
      <c r="C32" s="10"/>
      <c r="D32" s="10"/>
      <c r="E32" s="10"/>
      <c r="F32" s="10"/>
      <c r="G32" s="10"/>
      <c r="H32" s="10"/>
      <c r="I32" s="11">
        <f>C32+E32+G32</f>
        <v>0</v>
      </c>
      <c r="J32" s="16">
        <f>D32+F32+H32</f>
        <v>0</v>
      </c>
      <c r="L32" s="137">
        <f t="shared" si="4"/>
        <v>0</v>
      </c>
      <c r="M32" s="138" t="e">
        <f t="shared" si="6"/>
        <v>#DIV/0!</v>
      </c>
    </row>
    <row r="33" spans="2:13" x14ac:dyDescent="0.25">
      <c r="B33" s="28" t="s">
        <v>36</v>
      </c>
      <c r="C33" s="10"/>
      <c r="D33" s="10"/>
      <c r="E33" s="10"/>
      <c r="F33" s="10"/>
      <c r="G33" s="10"/>
      <c r="H33" s="10"/>
      <c r="I33" s="11">
        <f t="shared" ref="I33:J53" si="7">C33+E33+G33</f>
        <v>0</v>
      </c>
      <c r="J33" s="16">
        <f t="shared" si="7"/>
        <v>0</v>
      </c>
      <c r="L33" s="137">
        <f t="shared" si="4"/>
        <v>0</v>
      </c>
      <c r="M33" s="138" t="e">
        <f t="shared" si="6"/>
        <v>#DIV/0!</v>
      </c>
    </row>
    <row r="34" spans="2:13" x14ac:dyDescent="0.25">
      <c r="B34" s="28" t="s">
        <v>37</v>
      </c>
      <c r="C34" s="10"/>
      <c r="D34" s="10"/>
      <c r="E34" s="10"/>
      <c r="F34" s="10"/>
      <c r="G34" s="10"/>
      <c r="H34" s="10"/>
      <c r="I34" s="11">
        <f t="shared" si="7"/>
        <v>0</v>
      </c>
      <c r="J34" s="16">
        <f t="shared" si="7"/>
        <v>0</v>
      </c>
      <c r="L34" s="137">
        <f t="shared" si="4"/>
        <v>0</v>
      </c>
      <c r="M34" s="138" t="e">
        <f t="shared" si="6"/>
        <v>#DIV/0!</v>
      </c>
    </row>
    <row r="35" spans="2:13" x14ac:dyDescent="0.25">
      <c r="B35" s="28" t="s">
        <v>38</v>
      </c>
      <c r="C35" s="10"/>
      <c r="D35" s="10"/>
      <c r="E35" s="10"/>
      <c r="F35" s="10"/>
      <c r="G35" s="10"/>
      <c r="H35" s="10"/>
      <c r="I35" s="11">
        <f t="shared" si="7"/>
        <v>0</v>
      </c>
      <c r="J35" s="16">
        <f t="shared" si="7"/>
        <v>0</v>
      </c>
      <c r="L35" s="137">
        <f t="shared" si="4"/>
        <v>0</v>
      </c>
      <c r="M35" s="138" t="e">
        <f t="shared" si="6"/>
        <v>#DIV/0!</v>
      </c>
    </row>
    <row r="36" spans="2:13" x14ac:dyDescent="0.25">
      <c r="B36" s="28" t="s">
        <v>39</v>
      </c>
      <c r="C36" s="10"/>
      <c r="D36" s="10"/>
      <c r="E36" s="10"/>
      <c r="F36" s="10"/>
      <c r="G36" s="10"/>
      <c r="H36" s="10"/>
      <c r="I36" s="11">
        <f t="shared" si="7"/>
        <v>0</v>
      </c>
      <c r="J36" s="16">
        <f t="shared" si="7"/>
        <v>0</v>
      </c>
      <c r="L36" s="137">
        <f t="shared" si="4"/>
        <v>0</v>
      </c>
      <c r="M36" s="138" t="e">
        <f t="shared" si="6"/>
        <v>#DIV/0!</v>
      </c>
    </row>
    <row r="37" spans="2:13" x14ac:dyDescent="0.25">
      <c r="B37" s="28" t="s">
        <v>40</v>
      </c>
      <c r="C37" s="10"/>
      <c r="D37" s="10"/>
      <c r="E37" s="10"/>
      <c r="F37" s="10"/>
      <c r="G37" s="10"/>
      <c r="H37" s="10"/>
      <c r="I37" s="11">
        <f t="shared" si="7"/>
        <v>0</v>
      </c>
      <c r="J37" s="16">
        <f t="shared" si="7"/>
        <v>0</v>
      </c>
      <c r="L37" s="137">
        <f t="shared" si="4"/>
        <v>0</v>
      </c>
      <c r="M37" s="138" t="e">
        <f t="shared" si="6"/>
        <v>#DIV/0!</v>
      </c>
    </row>
    <row r="38" spans="2:13" x14ac:dyDescent="0.25">
      <c r="B38" s="28" t="s">
        <v>41</v>
      </c>
      <c r="C38" s="10"/>
      <c r="D38" s="10"/>
      <c r="E38" s="10"/>
      <c r="F38" s="10"/>
      <c r="G38" s="10"/>
      <c r="H38" s="10"/>
      <c r="I38" s="11">
        <f t="shared" si="7"/>
        <v>0</v>
      </c>
      <c r="J38" s="16">
        <f t="shared" si="7"/>
        <v>0</v>
      </c>
      <c r="L38" s="137">
        <f t="shared" si="4"/>
        <v>0</v>
      </c>
      <c r="M38" s="138" t="e">
        <f t="shared" si="6"/>
        <v>#DIV/0!</v>
      </c>
    </row>
    <row r="39" spans="2:13" x14ac:dyDescent="0.25">
      <c r="B39" s="28" t="s">
        <v>42</v>
      </c>
      <c r="C39" s="10"/>
      <c r="D39" s="10"/>
      <c r="E39" s="10"/>
      <c r="F39" s="10"/>
      <c r="G39" s="10"/>
      <c r="H39" s="10"/>
      <c r="I39" s="11">
        <f t="shared" si="7"/>
        <v>0</v>
      </c>
      <c r="J39" s="16">
        <f t="shared" si="7"/>
        <v>0</v>
      </c>
      <c r="L39" s="137">
        <f t="shared" si="4"/>
        <v>0</v>
      </c>
      <c r="M39" s="138" t="e">
        <f t="shared" si="6"/>
        <v>#DIV/0!</v>
      </c>
    </row>
    <row r="40" spans="2:13" x14ac:dyDescent="0.25">
      <c r="B40" s="28" t="s">
        <v>43</v>
      </c>
      <c r="C40" s="10"/>
      <c r="D40" s="10"/>
      <c r="E40" s="10"/>
      <c r="F40" s="10"/>
      <c r="G40" s="10"/>
      <c r="H40" s="10"/>
      <c r="I40" s="11">
        <f t="shared" si="7"/>
        <v>0</v>
      </c>
      <c r="J40" s="16">
        <f t="shared" si="7"/>
        <v>0</v>
      </c>
      <c r="L40" s="137">
        <f t="shared" si="4"/>
        <v>0</v>
      </c>
      <c r="M40" s="138" t="e">
        <f t="shared" si="6"/>
        <v>#DIV/0!</v>
      </c>
    </row>
    <row r="41" spans="2:13" x14ac:dyDescent="0.25">
      <c r="B41" s="28" t="s">
        <v>44</v>
      </c>
      <c r="C41" s="10"/>
      <c r="D41" s="10"/>
      <c r="E41" s="10"/>
      <c r="F41" s="10"/>
      <c r="G41" s="10"/>
      <c r="H41" s="10"/>
      <c r="I41" s="11">
        <f t="shared" si="7"/>
        <v>0</v>
      </c>
      <c r="J41" s="16">
        <f t="shared" si="7"/>
        <v>0</v>
      </c>
      <c r="L41" s="137">
        <f t="shared" si="4"/>
        <v>0</v>
      </c>
      <c r="M41" s="138"/>
    </row>
    <row r="42" spans="2:13" x14ac:dyDescent="0.25">
      <c r="B42" s="28" t="s">
        <v>45</v>
      </c>
      <c r="C42" s="10"/>
      <c r="D42" s="10"/>
      <c r="E42" s="10"/>
      <c r="F42" s="10"/>
      <c r="G42" s="10"/>
      <c r="H42" s="10"/>
      <c r="I42" s="11">
        <f t="shared" si="7"/>
        <v>0</v>
      </c>
      <c r="J42" s="16">
        <f t="shared" si="7"/>
        <v>0</v>
      </c>
      <c r="L42" s="137">
        <f t="shared" si="4"/>
        <v>0</v>
      </c>
      <c r="M42" s="138"/>
    </row>
    <row r="43" spans="2:13" x14ac:dyDescent="0.25">
      <c r="B43" s="28" t="s">
        <v>46</v>
      </c>
      <c r="C43" s="10"/>
      <c r="D43" s="10"/>
      <c r="E43" s="10"/>
      <c r="F43" s="10"/>
      <c r="G43" s="10"/>
      <c r="H43" s="10"/>
      <c r="I43" s="11">
        <f t="shared" si="7"/>
        <v>0</v>
      </c>
      <c r="J43" s="16">
        <f t="shared" si="7"/>
        <v>0</v>
      </c>
      <c r="L43" s="137">
        <f t="shared" si="4"/>
        <v>0</v>
      </c>
      <c r="M43" s="138"/>
    </row>
    <row r="44" spans="2:13" x14ac:dyDescent="0.25">
      <c r="B44" s="28" t="s">
        <v>47</v>
      </c>
      <c r="C44" s="10"/>
      <c r="D44" s="10"/>
      <c r="E44" s="10"/>
      <c r="F44" s="10"/>
      <c r="G44" s="10"/>
      <c r="H44" s="10"/>
      <c r="I44" s="11">
        <f t="shared" si="7"/>
        <v>0</v>
      </c>
      <c r="J44" s="16">
        <f t="shared" si="7"/>
        <v>0</v>
      </c>
      <c r="L44" s="137">
        <f t="shared" si="4"/>
        <v>0</v>
      </c>
      <c r="M44" s="138"/>
    </row>
    <row r="45" spans="2:13" x14ac:dyDescent="0.25">
      <c r="B45" s="28" t="s">
        <v>48</v>
      </c>
      <c r="C45" s="10"/>
      <c r="D45" s="10"/>
      <c r="E45" s="10"/>
      <c r="F45" s="10"/>
      <c r="G45" s="10"/>
      <c r="H45" s="10"/>
      <c r="I45" s="11">
        <f t="shared" si="7"/>
        <v>0</v>
      </c>
      <c r="J45" s="16">
        <f t="shared" si="7"/>
        <v>0</v>
      </c>
      <c r="L45" s="137">
        <f t="shared" si="4"/>
        <v>0</v>
      </c>
      <c r="M45" s="138"/>
    </row>
    <row r="46" spans="2:13" x14ac:dyDescent="0.25">
      <c r="B46" s="28" t="s">
        <v>49</v>
      </c>
      <c r="C46" s="10"/>
      <c r="D46" s="10"/>
      <c r="E46" s="10"/>
      <c r="F46" s="10"/>
      <c r="G46" s="10"/>
      <c r="H46" s="10"/>
      <c r="I46" s="11">
        <f t="shared" si="7"/>
        <v>0</v>
      </c>
      <c r="J46" s="16">
        <f t="shared" si="7"/>
        <v>0</v>
      </c>
      <c r="L46" s="137">
        <f t="shared" si="4"/>
        <v>0</v>
      </c>
      <c r="M46" s="138" t="e">
        <f t="shared" si="6"/>
        <v>#DIV/0!</v>
      </c>
    </row>
    <row r="47" spans="2:13" x14ac:dyDescent="0.25">
      <c r="B47" s="28" t="s">
        <v>50</v>
      </c>
      <c r="C47" s="10"/>
      <c r="D47" s="10"/>
      <c r="E47" s="10"/>
      <c r="F47" s="10"/>
      <c r="G47" s="10"/>
      <c r="H47" s="10"/>
      <c r="I47" s="11">
        <f t="shared" si="7"/>
        <v>0</v>
      </c>
      <c r="J47" s="16">
        <f t="shared" si="7"/>
        <v>0</v>
      </c>
      <c r="L47" s="137">
        <f t="shared" si="4"/>
        <v>0</v>
      </c>
      <c r="M47" s="138"/>
    </row>
    <row r="48" spans="2:13" x14ac:dyDescent="0.25">
      <c r="B48" s="28" t="s">
        <v>51</v>
      </c>
      <c r="C48" s="10"/>
      <c r="D48" s="10"/>
      <c r="E48" s="10"/>
      <c r="F48" s="10"/>
      <c r="G48" s="10"/>
      <c r="H48" s="10"/>
      <c r="I48" s="11">
        <f t="shared" si="7"/>
        <v>0</v>
      </c>
      <c r="J48" s="16">
        <f t="shared" si="7"/>
        <v>0</v>
      </c>
      <c r="L48" s="137">
        <f t="shared" si="4"/>
        <v>0</v>
      </c>
      <c r="M48" s="138" t="e">
        <f t="shared" si="6"/>
        <v>#DIV/0!</v>
      </c>
    </row>
    <row r="49" spans="2:13" x14ac:dyDescent="0.25">
      <c r="B49" s="28" t="s">
        <v>52</v>
      </c>
      <c r="C49" s="10"/>
      <c r="D49" s="10"/>
      <c r="E49" s="10"/>
      <c r="F49" s="10"/>
      <c r="G49" s="10"/>
      <c r="H49" s="10"/>
      <c r="I49" s="11">
        <f t="shared" si="7"/>
        <v>0</v>
      </c>
      <c r="J49" s="16">
        <f t="shared" si="7"/>
        <v>0</v>
      </c>
      <c r="L49" s="137">
        <f t="shared" si="4"/>
        <v>0</v>
      </c>
      <c r="M49" s="138" t="e">
        <f t="shared" si="6"/>
        <v>#DIV/0!</v>
      </c>
    </row>
    <row r="50" spans="2:13" x14ac:dyDescent="0.25">
      <c r="B50" s="28" t="s">
        <v>53</v>
      </c>
      <c r="C50" s="10"/>
      <c r="D50" s="10"/>
      <c r="E50" s="10"/>
      <c r="F50" s="10"/>
      <c r="G50" s="10"/>
      <c r="H50" s="10"/>
      <c r="I50" s="11">
        <f t="shared" si="7"/>
        <v>0</v>
      </c>
      <c r="J50" s="16">
        <f t="shared" si="7"/>
        <v>0</v>
      </c>
      <c r="L50" s="137">
        <f t="shared" si="4"/>
        <v>0</v>
      </c>
      <c r="M50" s="138"/>
    </row>
    <row r="51" spans="2:13" x14ac:dyDescent="0.25">
      <c r="B51" s="28" t="s">
        <v>54</v>
      </c>
      <c r="C51" s="10"/>
      <c r="D51" s="10"/>
      <c r="E51" s="10"/>
      <c r="F51" s="10"/>
      <c r="G51" s="10"/>
      <c r="H51" s="10"/>
      <c r="I51" s="11">
        <f t="shared" si="7"/>
        <v>0</v>
      </c>
      <c r="J51" s="16">
        <f t="shared" si="7"/>
        <v>0</v>
      </c>
      <c r="L51" s="137">
        <f t="shared" si="4"/>
        <v>0</v>
      </c>
      <c r="M51" s="138"/>
    </row>
    <row r="52" spans="2:13" x14ac:dyDescent="0.25">
      <c r="B52" s="28" t="s">
        <v>55</v>
      </c>
      <c r="C52" s="10"/>
      <c r="D52" s="10"/>
      <c r="E52" s="10"/>
      <c r="F52" s="10"/>
      <c r="G52" s="10"/>
      <c r="H52" s="10"/>
      <c r="I52" s="11">
        <f t="shared" si="7"/>
        <v>0</v>
      </c>
      <c r="J52" s="16">
        <f t="shared" si="7"/>
        <v>0</v>
      </c>
      <c r="L52" s="137">
        <f t="shared" si="4"/>
        <v>0</v>
      </c>
      <c r="M52" s="138" t="e">
        <f t="shared" si="6"/>
        <v>#DIV/0!</v>
      </c>
    </row>
    <row r="53" spans="2:13" x14ac:dyDescent="0.25">
      <c r="B53" s="28" t="s">
        <v>56</v>
      </c>
      <c r="C53" s="10"/>
      <c r="D53" s="10"/>
      <c r="E53" s="10"/>
      <c r="F53" s="10"/>
      <c r="G53" s="10"/>
      <c r="H53" s="10"/>
      <c r="I53" s="11">
        <f t="shared" si="7"/>
        <v>0</v>
      </c>
      <c r="J53" s="16">
        <f t="shared" si="7"/>
        <v>0</v>
      </c>
      <c r="L53" s="137">
        <f t="shared" si="4"/>
        <v>0</v>
      </c>
      <c r="M53" s="138"/>
    </row>
    <row r="54" spans="2:13" x14ac:dyDescent="0.25">
      <c r="B54" s="29" t="s">
        <v>118</v>
      </c>
      <c r="C54" s="12"/>
      <c r="D54" s="12"/>
      <c r="E54" s="12"/>
      <c r="F54" s="12"/>
      <c r="G54" s="12"/>
      <c r="H54" s="12"/>
      <c r="I54" s="12"/>
      <c r="J54" s="17"/>
      <c r="L54" s="137"/>
      <c r="M54" s="138"/>
    </row>
    <row r="55" spans="2:13" x14ac:dyDescent="0.25">
      <c r="B55" s="181"/>
      <c r="C55" s="10"/>
      <c r="D55" s="10"/>
      <c r="E55" s="10"/>
      <c r="F55" s="10"/>
      <c r="G55" s="10"/>
      <c r="H55" s="10"/>
      <c r="I55" s="11">
        <f>C55+E55+G55</f>
        <v>0</v>
      </c>
      <c r="J55" s="16">
        <f>D55+F55+H55</f>
        <v>0</v>
      </c>
      <c r="L55" s="137">
        <f t="shared" si="4"/>
        <v>0</v>
      </c>
      <c r="M55" s="138" t="e">
        <f t="shared" si="6"/>
        <v>#DIV/0!</v>
      </c>
    </row>
    <row r="56" spans="2:13" x14ac:dyDescent="0.25">
      <c r="B56" s="181"/>
      <c r="C56" s="10"/>
      <c r="D56" s="10"/>
      <c r="E56" s="10"/>
      <c r="F56" s="10"/>
      <c r="G56" s="10"/>
      <c r="H56" s="10"/>
      <c r="I56" s="11">
        <f>C56+E56+G56</f>
        <v>0</v>
      </c>
      <c r="J56" s="16">
        <f>D56+F56+H56</f>
        <v>0</v>
      </c>
      <c r="L56" s="137">
        <f t="shared" si="4"/>
        <v>0</v>
      </c>
      <c r="M56" s="138"/>
    </row>
    <row r="57" spans="2:13" x14ac:dyDescent="0.25">
      <c r="B57" s="181"/>
      <c r="C57" s="10"/>
      <c r="D57" s="10"/>
      <c r="E57" s="10"/>
      <c r="F57" s="107"/>
      <c r="G57" s="107"/>
      <c r="H57" s="107"/>
      <c r="I57" s="11">
        <f t="shared" ref="I57:J59" si="8">C57+E57+G57</f>
        <v>0</v>
      </c>
      <c r="J57" s="16">
        <f t="shared" si="8"/>
        <v>0</v>
      </c>
      <c r="L57" s="137">
        <f t="shared" si="4"/>
        <v>0</v>
      </c>
      <c r="M57" s="138"/>
    </row>
    <row r="58" spans="2:13" x14ac:dyDescent="0.25">
      <c r="B58" s="181"/>
      <c r="C58" s="10"/>
      <c r="D58" s="10"/>
      <c r="E58" s="10"/>
      <c r="F58" s="10"/>
      <c r="G58" s="10"/>
      <c r="H58" s="10"/>
      <c r="I58" s="11">
        <f t="shared" si="8"/>
        <v>0</v>
      </c>
      <c r="J58" s="16">
        <f t="shared" si="8"/>
        <v>0</v>
      </c>
      <c r="L58" s="137"/>
      <c r="M58" s="138"/>
    </row>
    <row r="59" spans="2:13" x14ac:dyDescent="0.25">
      <c r="B59" s="181"/>
      <c r="C59" s="10"/>
      <c r="D59" s="10"/>
      <c r="E59" s="10"/>
      <c r="F59" s="10"/>
      <c r="G59" s="10"/>
      <c r="H59" s="10"/>
      <c r="I59" s="11">
        <f t="shared" si="8"/>
        <v>0</v>
      </c>
      <c r="J59" s="16">
        <f t="shared" si="8"/>
        <v>0</v>
      </c>
      <c r="L59" s="137"/>
      <c r="M59" s="138"/>
    </row>
    <row r="60" spans="2:13" s="99" customFormat="1" ht="15.75" thickBot="1" x14ac:dyDescent="0.3">
      <c r="B60" s="96" t="s">
        <v>57</v>
      </c>
      <c r="C60" s="182"/>
      <c r="D60" s="182"/>
      <c r="E60" s="182"/>
      <c r="F60" s="182"/>
      <c r="G60" s="217"/>
      <c r="H60" s="217"/>
      <c r="I60" s="11">
        <f>C60+E60+G60</f>
        <v>0</v>
      </c>
      <c r="J60" s="16">
        <f>D60+F60+H60</f>
        <v>0</v>
      </c>
      <c r="L60" s="140"/>
      <c r="M60" s="141"/>
    </row>
    <row r="61" spans="2:13" ht="15.75" thickBot="1" x14ac:dyDescent="0.3">
      <c r="B61" s="7" t="s">
        <v>58</v>
      </c>
      <c r="C61" s="13">
        <f t="shared" ref="C61:J61" si="9">SUM(C31:C60)</f>
        <v>0</v>
      </c>
      <c r="D61" s="13">
        <f t="shared" si="9"/>
        <v>0</v>
      </c>
      <c r="E61" s="13">
        <f>SUM(E31:E60)</f>
        <v>0</v>
      </c>
      <c r="F61" s="13">
        <f>SUM(F31:F60)</f>
        <v>0</v>
      </c>
      <c r="G61" s="13">
        <f>SUM(G31:G60)</f>
        <v>0</v>
      </c>
      <c r="H61" s="13">
        <f>SUM(H31:H60)</f>
        <v>0</v>
      </c>
      <c r="I61" s="13">
        <f>SUM(I31:I60)</f>
        <v>0</v>
      </c>
      <c r="J61" s="14">
        <f t="shared" si="9"/>
        <v>0</v>
      </c>
      <c r="L61" s="142">
        <f>J61-I61</f>
        <v>0</v>
      </c>
      <c r="M61" s="156" t="e">
        <f>L61/I61</f>
        <v>#DIV/0!</v>
      </c>
    </row>
    <row r="62" spans="2:13" ht="5.45" customHeight="1" thickBot="1" x14ac:dyDescent="0.3">
      <c r="C62" s="6"/>
      <c r="D62" s="6"/>
      <c r="E62" s="6"/>
      <c r="F62" s="6"/>
      <c r="G62" s="6"/>
      <c r="H62" s="6"/>
      <c r="I62" s="6"/>
      <c r="J62" s="144"/>
      <c r="L62" s="157"/>
      <c r="M62" s="158"/>
    </row>
    <row r="63" spans="2:13" ht="15.75" thickBot="1" x14ac:dyDescent="0.3">
      <c r="B63" s="7" t="s">
        <v>59</v>
      </c>
      <c r="C63" s="13">
        <f t="shared" ref="C63:J63" si="10">C28+C61</f>
        <v>0</v>
      </c>
      <c r="D63" s="13">
        <f t="shared" si="10"/>
        <v>0</v>
      </c>
      <c r="E63" s="13">
        <f>E61</f>
        <v>0</v>
      </c>
      <c r="F63" s="13">
        <f t="shared" si="10"/>
        <v>0</v>
      </c>
      <c r="G63" s="13">
        <f t="shared" si="10"/>
        <v>0</v>
      </c>
      <c r="H63" s="13">
        <f t="shared" si="10"/>
        <v>0</v>
      </c>
      <c r="I63" s="13">
        <f>I28+I61</f>
        <v>0</v>
      </c>
      <c r="J63" s="14">
        <f t="shared" si="10"/>
        <v>0</v>
      </c>
      <c r="L63" s="159">
        <f>J63-I63</f>
        <v>0</v>
      </c>
      <c r="M63" s="160" t="e">
        <f>L63/I63</f>
        <v>#DIV/0!</v>
      </c>
    </row>
    <row r="64" spans="2:13" ht="7.5" customHeight="1" thickBot="1" x14ac:dyDescent="0.3">
      <c r="C64" s="6"/>
      <c r="D64" s="6"/>
      <c r="E64" s="6"/>
      <c r="F64" s="6"/>
      <c r="G64" s="6"/>
      <c r="H64" s="6"/>
      <c r="I64" s="6"/>
      <c r="J64" s="144"/>
      <c r="L64" s="157"/>
      <c r="M64" s="158"/>
    </row>
    <row r="65" spans="2:13" ht="15.75" thickBot="1" x14ac:dyDescent="0.3">
      <c r="B65" s="7" t="s">
        <v>60</v>
      </c>
      <c r="C65" s="8"/>
      <c r="D65" s="8"/>
      <c r="E65" s="8"/>
      <c r="F65" s="8"/>
      <c r="G65" s="8"/>
      <c r="H65" s="8"/>
      <c r="I65" s="8"/>
      <c r="J65" s="9"/>
      <c r="L65" s="161"/>
      <c r="M65" s="162"/>
    </row>
    <row r="66" spans="2:13" x14ac:dyDescent="0.25">
      <c r="B66" s="30" t="s">
        <v>61</v>
      </c>
      <c r="C66" s="31">
        <f t="shared" ref="C66:J66" si="11">C22</f>
        <v>0</v>
      </c>
      <c r="D66" s="31">
        <f t="shared" si="11"/>
        <v>0</v>
      </c>
      <c r="E66" s="31">
        <f t="shared" si="11"/>
        <v>0</v>
      </c>
      <c r="F66" s="31">
        <f t="shared" si="11"/>
        <v>0</v>
      </c>
      <c r="G66" s="31">
        <f t="shared" si="11"/>
        <v>0</v>
      </c>
      <c r="H66" s="31">
        <f t="shared" si="11"/>
        <v>0</v>
      </c>
      <c r="I66" s="31">
        <f t="shared" si="11"/>
        <v>0</v>
      </c>
      <c r="J66" s="32">
        <f t="shared" si="11"/>
        <v>0</v>
      </c>
      <c r="L66" s="163">
        <f t="shared" si="4"/>
        <v>0</v>
      </c>
      <c r="M66" s="164" t="e">
        <f t="shared" si="6"/>
        <v>#DIV/0!</v>
      </c>
    </row>
    <row r="67" spans="2:13" x14ac:dyDescent="0.25">
      <c r="B67" s="33" t="s">
        <v>62</v>
      </c>
      <c r="C67" s="34">
        <f t="shared" ref="C67:I67" si="12">C63</f>
        <v>0</v>
      </c>
      <c r="D67" s="34">
        <f>D63</f>
        <v>0</v>
      </c>
      <c r="E67" s="34">
        <f>E63</f>
        <v>0</v>
      </c>
      <c r="F67" s="34">
        <f>F63</f>
        <v>0</v>
      </c>
      <c r="G67" s="34">
        <f t="shared" ref="G67:H67" si="13">G63</f>
        <v>0</v>
      </c>
      <c r="H67" s="34">
        <f t="shared" si="13"/>
        <v>0</v>
      </c>
      <c r="I67" s="34">
        <f t="shared" si="12"/>
        <v>0</v>
      </c>
      <c r="J67" s="35">
        <f>J63</f>
        <v>0</v>
      </c>
      <c r="L67" s="165">
        <f t="shared" si="4"/>
        <v>0</v>
      </c>
      <c r="M67" s="166" t="e">
        <f t="shared" si="6"/>
        <v>#DIV/0!</v>
      </c>
    </row>
    <row r="68" spans="2:13" ht="15.75" thickBot="1" x14ac:dyDescent="0.3">
      <c r="B68" s="36" t="s">
        <v>63</v>
      </c>
      <c r="C68" s="37">
        <f t="shared" ref="C68:I68" si="14">C66-C67</f>
        <v>0</v>
      </c>
      <c r="D68" s="37">
        <f t="shared" si="14"/>
        <v>0</v>
      </c>
      <c r="E68" s="37">
        <f t="shared" si="14"/>
        <v>0</v>
      </c>
      <c r="F68" s="37">
        <f t="shared" si="14"/>
        <v>0</v>
      </c>
      <c r="G68" s="37">
        <f t="shared" si="14"/>
        <v>0</v>
      </c>
      <c r="H68" s="37">
        <f t="shared" si="14"/>
        <v>0</v>
      </c>
      <c r="I68" s="37">
        <f t="shared" si="14"/>
        <v>0</v>
      </c>
      <c r="J68" s="38">
        <f>J66-J67</f>
        <v>0</v>
      </c>
      <c r="L68" s="167">
        <f>J68-I68</f>
        <v>0</v>
      </c>
      <c r="M68" s="168" t="e">
        <f t="shared" si="6"/>
        <v>#DIV/0!</v>
      </c>
    </row>
    <row r="69" spans="2:13" x14ac:dyDescent="0.25">
      <c r="C69" s="6"/>
      <c r="D69" s="6"/>
      <c r="E69" s="6"/>
      <c r="F69" s="6"/>
      <c r="G69" s="6"/>
      <c r="H69" s="6"/>
      <c r="I69" s="6"/>
    </row>
    <row r="70" spans="2:13" ht="29.45" customHeight="1" x14ac:dyDescent="0.25">
      <c r="B70" s="304"/>
      <c r="C70" s="304"/>
      <c r="D70" s="304"/>
      <c r="E70" s="304"/>
      <c r="F70" s="304"/>
      <c r="G70" s="304"/>
      <c r="H70" s="304"/>
      <c r="I70" s="304"/>
      <c r="J70" s="304"/>
    </row>
    <row r="71" spans="2:13" ht="4.5" customHeight="1" x14ac:dyDescent="0.25">
      <c r="B71" s="95"/>
      <c r="C71" s="95"/>
      <c r="D71" s="95"/>
      <c r="E71" s="95"/>
      <c r="F71" s="95"/>
      <c r="G71" s="95"/>
      <c r="H71" s="95"/>
      <c r="I71" s="95"/>
      <c r="J71" s="95"/>
    </row>
    <row r="72" spans="2:13" ht="42.95" customHeight="1" x14ac:dyDescent="0.25">
      <c r="B72" s="304"/>
      <c r="C72" s="304"/>
      <c r="D72" s="304"/>
      <c r="E72" s="304"/>
      <c r="F72" s="304"/>
      <c r="G72" s="304"/>
      <c r="H72" s="304"/>
      <c r="I72" s="304"/>
      <c r="J72" s="304"/>
    </row>
    <row r="73" spans="2:13" ht="4.5" customHeight="1" x14ac:dyDescent="0.25">
      <c r="B73" s="95"/>
      <c r="C73" s="95"/>
      <c r="D73" s="95"/>
      <c r="E73" s="95"/>
      <c r="F73" s="95"/>
      <c r="G73" s="95"/>
      <c r="H73" s="95"/>
      <c r="I73" s="95"/>
      <c r="J73" s="95"/>
    </row>
    <row r="74" spans="2:13" ht="30" customHeight="1" x14ac:dyDescent="0.25">
      <c r="B74" s="304"/>
      <c r="C74" s="304"/>
      <c r="D74" s="304"/>
      <c r="E74" s="304"/>
      <c r="F74" s="304"/>
      <c r="G74" s="304"/>
      <c r="H74" s="304"/>
      <c r="I74" s="304"/>
      <c r="J74" s="304"/>
    </row>
    <row r="75" spans="2:13" x14ac:dyDescent="0.25">
      <c r="D75" s="6"/>
      <c r="E75" s="6"/>
      <c r="F75" s="6"/>
      <c r="G75" s="6"/>
      <c r="H75" s="6"/>
      <c r="I75" s="6"/>
      <c r="J75" s="6"/>
    </row>
    <row r="76" spans="2:13" x14ac:dyDescent="0.25">
      <c r="D76" s="6"/>
      <c r="E76" s="6"/>
      <c r="F76" s="6"/>
      <c r="G76" s="6"/>
      <c r="H76" s="6"/>
      <c r="I76" s="6"/>
      <c r="J76" s="6"/>
    </row>
    <row r="77" spans="2:13" x14ac:dyDescent="0.25">
      <c r="D77" s="6"/>
      <c r="E77" s="6"/>
      <c r="F77" s="6"/>
      <c r="G77" s="6"/>
      <c r="H77" s="6"/>
      <c r="I77" s="6"/>
      <c r="J77" s="6"/>
    </row>
    <row r="78" spans="2:13" x14ac:dyDescent="0.25">
      <c r="D78" s="6"/>
      <c r="E78" s="6"/>
      <c r="F78" s="6"/>
      <c r="G78" s="6"/>
      <c r="H78" s="6"/>
      <c r="I78" s="6"/>
      <c r="J78" s="6"/>
    </row>
    <row r="79" spans="2:13" x14ac:dyDescent="0.25">
      <c r="D79" s="6"/>
      <c r="E79" s="6"/>
      <c r="F79" s="6"/>
      <c r="G79" s="6"/>
      <c r="H79" s="6"/>
      <c r="I79" s="6"/>
      <c r="J79" s="6"/>
    </row>
    <row r="80" spans="2:13" x14ac:dyDescent="0.25">
      <c r="D80" s="6"/>
      <c r="E80" s="6"/>
      <c r="F80" s="6"/>
      <c r="G80" s="6"/>
      <c r="H80" s="6"/>
      <c r="I80" s="6"/>
      <c r="J80" s="6"/>
    </row>
    <row r="81" spans="4:10" x14ac:dyDescent="0.25">
      <c r="D81" s="6"/>
      <c r="E81" s="6"/>
      <c r="F81" s="6"/>
      <c r="G81" s="6"/>
      <c r="H81" s="6"/>
      <c r="I81" s="6"/>
      <c r="J81" s="6"/>
    </row>
    <row r="82" spans="4:10" x14ac:dyDescent="0.25">
      <c r="D82" s="6"/>
      <c r="E82" s="6"/>
      <c r="F82" s="6"/>
      <c r="G82" s="6"/>
      <c r="H82" s="6"/>
      <c r="I82" s="6"/>
      <c r="J82" s="6"/>
    </row>
    <row r="83" spans="4:10" x14ac:dyDescent="0.25">
      <c r="D83" s="6"/>
      <c r="E83" s="6"/>
      <c r="F83" s="6"/>
      <c r="G83" s="6"/>
      <c r="H83" s="6"/>
      <c r="I83" s="6"/>
      <c r="J83" s="6"/>
    </row>
    <row r="84" spans="4:10" x14ac:dyDescent="0.25">
      <c r="D84" s="6"/>
      <c r="E84" s="6"/>
      <c r="F84" s="6"/>
      <c r="G84" s="6"/>
      <c r="H84" s="6"/>
      <c r="I84" s="6"/>
      <c r="J84" s="6"/>
    </row>
    <row r="85" spans="4:10" x14ac:dyDescent="0.25">
      <c r="D85" s="6"/>
      <c r="E85" s="6"/>
      <c r="F85" s="6"/>
      <c r="G85" s="6"/>
      <c r="H85" s="6"/>
      <c r="I85" s="6"/>
      <c r="J85" s="6"/>
    </row>
    <row r="86" spans="4:10" x14ac:dyDescent="0.25">
      <c r="D86" s="6"/>
      <c r="E86" s="6"/>
      <c r="F86" s="6"/>
      <c r="G86" s="6"/>
      <c r="H86" s="6"/>
      <c r="I86" s="6"/>
      <c r="J86" s="6"/>
    </row>
    <row r="87" spans="4:10" x14ac:dyDescent="0.25">
      <c r="D87" s="6"/>
      <c r="E87" s="6"/>
      <c r="F87" s="6"/>
      <c r="G87" s="6"/>
      <c r="H87" s="6"/>
      <c r="I87" s="6"/>
      <c r="J87" s="6"/>
    </row>
    <row r="88" spans="4:10" x14ac:dyDescent="0.25">
      <c r="D88" s="6"/>
      <c r="E88" s="6"/>
      <c r="F88" s="6"/>
      <c r="G88" s="6"/>
      <c r="H88" s="6"/>
      <c r="I88" s="6"/>
      <c r="J88" s="6"/>
    </row>
    <row r="89" spans="4:10" x14ac:dyDescent="0.25">
      <c r="D89" s="6"/>
      <c r="E89" s="6"/>
      <c r="F89" s="6"/>
      <c r="G89" s="6"/>
      <c r="H89" s="6"/>
      <c r="I89" s="6"/>
      <c r="J89" s="6"/>
    </row>
    <row r="90" spans="4:10" x14ac:dyDescent="0.25">
      <c r="D90" s="6"/>
      <c r="E90" s="6"/>
      <c r="F90" s="6"/>
      <c r="G90" s="6"/>
      <c r="H90" s="6"/>
      <c r="I90" s="6"/>
      <c r="J90" s="6"/>
    </row>
    <row r="91" spans="4:10" x14ac:dyDescent="0.25">
      <c r="D91" s="6"/>
      <c r="E91" s="6"/>
      <c r="F91" s="6"/>
      <c r="G91" s="6"/>
      <c r="H91" s="6"/>
      <c r="I91" s="6"/>
      <c r="J91" s="6"/>
    </row>
    <row r="92" spans="4:10" x14ac:dyDescent="0.25">
      <c r="D92" s="6"/>
      <c r="E92" s="6"/>
      <c r="F92" s="6"/>
      <c r="G92" s="6"/>
      <c r="H92" s="6"/>
      <c r="I92" s="6"/>
      <c r="J92" s="6"/>
    </row>
    <row r="93" spans="4:10" x14ac:dyDescent="0.25">
      <c r="D93" s="6"/>
      <c r="E93" s="6"/>
      <c r="F93" s="6"/>
      <c r="G93" s="6"/>
      <c r="H93" s="6"/>
      <c r="I93" s="6"/>
      <c r="J93" s="6"/>
    </row>
    <row r="94" spans="4:10" x14ac:dyDescent="0.25">
      <c r="D94" s="6"/>
      <c r="E94" s="6"/>
      <c r="F94" s="6"/>
      <c r="G94" s="6"/>
      <c r="H94" s="6"/>
      <c r="I94" s="6"/>
      <c r="J94" s="6"/>
    </row>
    <row r="95" spans="4:10" x14ac:dyDescent="0.25">
      <c r="D95" s="6"/>
      <c r="E95" s="6"/>
      <c r="F95" s="6"/>
      <c r="G95" s="6"/>
      <c r="H95" s="6"/>
      <c r="I95" s="6"/>
      <c r="J95" s="6"/>
    </row>
    <row r="96" spans="4:10" x14ac:dyDescent="0.25">
      <c r="D96" s="6"/>
      <c r="E96" s="6"/>
      <c r="F96" s="6"/>
      <c r="G96" s="6"/>
      <c r="H96" s="6"/>
      <c r="I96" s="6"/>
      <c r="J96" s="6"/>
    </row>
    <row r="97" spans="4:10" x14ac:dyDescent="0.25">
      <c r="D97" s="6"/>
      <c r="E97" s="6"/>
      <c r="F97" s="6"/>
      <c r="G97" s="6"/>
      <c r="H97" s="6"/>
      <c r="I97" s="6"/>
      <c r="J97" s="6"/>
    </row>
    <row r="98" spans="4:10" x14ac:dyDescent="0.25">
      <c r="D98" s="6"/>
      <c r="E98" s="6"/>
      <c r="F98" s="6"/>
      <c r="G98" s="6"/>
      <c r="H98" s="6"/>
      <c r="I98" s="6"/>
      <c r="J98" s="6"/>
    </row>
    <row r="99" spans="4:10" x14ac:dyDescent="0.25">
      <c r="D99" s="6"/>
      <c r="E99" s="6"/>
      <c r="F99" s="6"/>
      <c r="G99" s="6"/>
      <c r="H99" s="6"/>
      <c r="I99" s="6"/>
      <c r="J99" s="6"/>
    </row>
    <row r="100" spans="4:10" x14ac:dyDescent="0.25">
      <c r="D100" s="6"/>
      <c r="E100" s="6"/>
      <c r="F100" s="6"/>
      <c r="G100" s="6"/>
      <c r="H100" s="6"/>
      <c r="I100" s="6"/>
      <c r="J100" s="6"/>
    </row>
    <row r="101" spans="4:10" x14ac:dyDescent="0.25">
      <c r="D101" s="6"/>
      <c r="E101" s="6"/>
      <c r="F101" s="6"/>
      <c r="G101" s="6"/>
      <c r="H101" s="6"/>
      <c r="I101" s="6"/>
      <c r="J101" s="6"/>
    </row>
    <row r="102" spans="4:10" x14ac:dyDescent="0.25">
      <c r="D102" s="6"/>
      <c r="E102" s="6"/>
      <c r="F102" s="6"/>
      <c r="G102" s="6"/>
      <c r="H102" s="6"/>
      <c r="I102" s="6"/>
      <c r="J102" s="6"/>
    </row>
    <row r="103" spans="4:10" x14ac:dyDescent="0.25">
      <c r="D103" s="6"/>
      <c r="E103" s="6"/>
      <c r="F103" s="6"/>
      <c r="G103" s="6"/>
      <c r="H103" s="6"/>
      <c r="I103" s="6"/>
      <c r="J103" s="6"/>
    </row>
    <row r="104" spans="4:10" x14ac:dyDescent="0.25">
      <c r="D104" s="6"/>
      <c r="E104" s="6"/>
      <c r="F104" s="6"/>
      <c r="G104" s="6"/>
      <c r="H104" s="6"/>
      <c r="I104" s="6"/>
      <c r="J104" s="6"/>
    </row>
    <row r="105" spans="4:10" x14ac:dyDescent="0.25">
      <c r="D105" s="6"/>
      <c r="E105" s="6"/>
      <c r="F105" s="6"/>
      <c r="G105" s="6"/>
      <c r="H105" s="6"/>
      <c r="I105" s="6"/>
      <c r="J105" s="6"/>
    </row>
    <row r="106" spans="4:10" x14ac:dyDescent="0.25">
      <c r="D106" s="6"/>
      <c r="E106" s="6"/>
      <c r="F106" s="6"/>
      <c r="G106" s="6"/>
      <c r="H106" s="6"/>
      <c r="I106" s="6"/>
      <c r="J106" s="6"/>
    </row>
    <row r="107" spans="4:10" x14ac:dyDescent="0.25">
      <c r="D107" s="6"/>
      <c r="E107" s="6"/>
      <c r="F107" s="6"/>
      <c r="G107" s="6"/>
      <c r="H107" s="6"/>
      <c r="I107" s="6"/>
      <c r="J107" s="6"/>
    </row>
    <row r="108" spans="4:10" x14ac:dyDescent="0.25">
      <c r="D108" s="6"/>
      <c r="E108" s="6"/>
      <c r="F108" s="6"/>
      <c r="G108" s="6"/>
      <c r="H108" s="6"/>
      <c r="I108" s="6"/>
      <c r="J108" s="6"/>
    </row>
    <row r="109" spans="4:10" x14ac:dyDescent="0.25">
      <c r="D109" s="6"/>
      <c r="E109" s="6"/>
      <c r="F109" s="6"/>
      <c r="G109" s="6"/>
      <c r="H109" s="6"/>
      <c r="I109" s="6"/>
      <c r="J109" s="6"/>
    </row>
    <row r="110" spans="4:10" x14ac:dyDescent="0.25">
      <c r="D110" s="6"/>
      <c r="E110" s="6"/>
      <c r="F110" s="6"/>
      <c r="G110" s="6"/>
      <c r="H110" s="6"/>
      <c r="I110" s="6"/>
      <c r="J110" s="6"/>
    </row>
    <row r="111" spans="4:10" x14ac:dyDescent="0.25">
      <c r="D111" s="6"/>
      <c r="E111" s="6"/>
      <c r="F111" s="6"/>
      <c r="G111" s="6"/>
      <c r="H111" s="6"/>
      <c r="I111" s="6"/>
      <c r="J111" s="6"/>
    </row>
    <row r="112" spans="4:10" x14ac:dyDescent="0.25">
      <c r="D112" s="6"/>
      <c r="E112" s="6"/>
      <c r="F112" s="6"/>
      <c r="G112" s="6"/>
      <c r="H112" s="6"/>
      <c r="I112" s="6"/>
      <c r="J112" s="6"/>
    </row>
    <row r="113" spans="4:10" x14ac:dyDescent="0.25">
      <c r="D113" s="6"/>
      <c r="E113" s="6"/>
      <c r="F113" s="6"/>
      <c r="G113" s="6"/>
      <c r="H113" s="6"/>
      <c r="I113" s="6"/>
      <c r="J113" s="6"/>
    </row>
    <row r="114" spans="4:10" x14ac:dyDescent="0.25">
      <c r="D114" s="6"/>
      <c r="E114" s="6"/>
      <c r="F114" s="6"/>
      <c r="G114" s="6"/>
      <c r="H114" s="6"/>
      <c r="I114" s="6"/>
      <c r="J114" s="6"/>
    </row>
    <row r="115" spans="4:10" x14ac:dyDescent="0.25">
      <c r="D115" s="6"/>
      <c r="E115" s="6"/>
      <c r="F115" s="6"/>
      <c r="G115" s="6"/>
      <c r="H115" s="6"/>
      <c r="I115" s="6"/>
      <c r="J115" s="6"/>
    </row>
    <row r="116" spans="4:10" x14ac:dyDescent="0.25">
      <c r="D116" s="6"/>
      <c r="E116" s="6"/>
      <c r="F116" s="6"/>
      <c r="G116" s="6"/>
      <c r="H116" s="6"/>
      <c r="I116" s="6"/>
      <c r="J116" s="6"/>
    </row>
    <row r="117" spans="4:10" x14ac:dyDescent="0.25">
      <c r="D117" s="6"/>
      <c r="E117" s="6"/>
      <c r="F117" s="6"/>
      <c r="G117" s="6"/>
      <c r="H117" s="6"/>
      <c r="I117" s="6"/>
      <c r="J117" s="6"/>
    </row>
    <row r="118" spans="4:10" x14ac:dyDescent="0.25">
      <c r="D118" s="6"/>
      <c r="E118" s="6"/>
      <c r="F118" s="6"/>
      <c r="G118" s="6"/>
      <c r="H118" s="6"/>
      <c r="I118" s="6"/>
      <c r="J118" s="6"/>
    </row>
    <row r="119" spans="4:10" x14ac:dyDescent="0.25">
      <c r="D119" s="6"/>
      <c r="E119" s="6"/>
      <c r="F119" s="6"/>
      <c r="G119" s="6"/>
      <c r="H119" s="6"/>
      <c r="I119" s="6"/>
      <c r="J119" s="6"/>
    </row>
    <row r="120" spans="4:10" x14ac:dyDescent="0.25">
      <c r="D120" s="6"/>
      <c r="E120" s="6"/>
      <c r="F120" s="6"/>
      <c r="G120" s="6"/>
      <c r="H120" s="6"/>
      <c r="I120" s="6"/>
      <c r="J120" s="6"/>
    </row>
    <row r="121" spans="4:10" x14ac:dyDescent="0.25">
      <c r="D121" s="6"/>
      <c r="E121" s="6"/>
      <c r="F121" s="6"/>
      <c r="G121" s="6"/>
      <c r="H121" s="6"/>
      <c r="I121" s="6"/>
      <c r="J121" s="6"/>
    </row>
    <row r="122" spans="4:10" x14ac:dyDescent="0.25">
      <c r="D122" s="6"/>
      <c r="E122" s="6"/>
      <c r="F122" s="6"/>
      <c r="G122" s="6"/>
      <c r="H122" s="6"/>
      <c r="I122" s="6"/>
      <c r="J122" s="6"/>
    </row>
    <row r="123" spans="4:10" x14ac:dyDescent="0.25">
      <c r="D123" s="6"/>
      <c r="E123" s="6"/>
      <c r="F123" s="6"/>
      <c r="G123" s="6"/>
      <c r="H123" s="6"/>
      <c r="I123" s="6"/>
      <c r="J123" s="6"/>
    </row>
    <row r="124" spans="4:10" x14ac:dyDescent="0.25">
      <c r="D124" s="6"/>
      <c r="E124" s="6"/>
      <c r="F124" s="6"/>
      <c r="G124" s="6"/>
      <c r="H124" s="6"/>
      <c r="I124" s="6"/>
      <c r="J124" s="6"/>
    </row>
    <row r="125" spans="4:10" x14ac:dyDescent="0.25">
      <c r="D125" s="6"/>
      <c r="E125" s="6"/>
      <c r="F125" s="6"/>
      <c r="G125" s="6"/>
      <c r="H125" s="6"/>
      <c r="I125" s="6"/>
      <c r="J125" s="6"/>
    </row>
    <row r="126" spans="4:10" x14ac:dyDescent="0.25">
      <c r="D126" s="6"/>
      <c r="E126" s="6"/>
      <c r="F126" s="6"/>
      <c r="G126" s="6"/>
      <c r="H126" s="6"/>
      <c r="I126" s="6"/>
      <c r="J126" s="6"/>
    </row>
    <row r="127" spans="4:10" x14ac:dyDescent="0.25">
      <c r="D127" s="6"/>
      <c r="E127" s="6"/>
      <c r="F127" s="6"/>
      <c r="G127" s="6"/>
      <c r="H127" s="6"/>
      <c r="I127" s="6"/>
      <c r="J127" s="6"/>
    </row>
    <row r="128" spans="4:10" x14ac:dyDescent="0.25">
      <c r="D128" s="6"/>
      <c r="E128" s="6"/>
      <c r="F128" s="6"/>
      <c r="G128" s="6"/>
      <c r="H128" s="6"/>
      <c r="I128" s="6"/>
      <c r="J128" s="6"/>
    </row>
    <row r="129" spans="4:10" x14ac:dyDescent="0.25">
      <c r="D129" s="6"/>
      <c r="E129" s="6"/>
      <c r="F129" s="6"/>
      <c r="G129" s="6"/>
      <c r="H129" s="6"/>
      <c r="I129" s="6"/>
      <c r="J129" s="6"/>
    </row>
    <row r="130" spans="4:10" x14ac:dyDescent="0.25">
      <c r="D130" s="6"/>
      <c r="E130" s="6"/>
      <c r="F130" s="6"/>
      <c r="G130" s="6"/>
      <c r="H130" s="6"/>
      <c r="I130" s="6"/>
      <c r="J130" s="6"/>
    </row>
    <row r="131" spans="4:10" x14ac:dyDescent="0.25">
      <c r="D131" s="6"/>
      <c r="E131" s="6"/>
      <c r="F131" s="6"/>
      <c r="G131" s="6"/>
      <c r="H131" s="6"/>
      <c r="I131" s="6"/>
      <c r="J131" s="6"/>
    </row>
    <row r="132" spans="4:10" x14ac:dyDescent="0.25">
      <c r="D132" s="6"/>
      <c r="E132" s="6"/>
      <c r="F132" s="6"/>
      <c r="G132" s="6"/>
      <c r="H132" s="6"/>
      <c r="I132" s="6"/>
      <c r="J132" s="6"/>
    </row>
    <row r="133" spans="4:10" x14ac:dyDescent="0.25">
      <c r="D133" s="6"/>
      <c r="E133" s="6"/>
      <c r="F133" s="6"/>
      <c r="G133" s="6"/>
      <c r="H133" s="6"/>
      <c r="I133" s="6"/>
      <c r="J133" s="6"/>
    </row>
    <row r="134" spans="4:10" x14ac:dyDescent="0.25">
      <c r="D134" s="6"/>
      <c r="E134" s="6"/>
      <c r="F134" s="6"/>
      <c r="G134" s="6"/>
      <c r="H134" s="6"/>
      <c r="I134" s="6"/>
      <c r="J134" s="6"/>
    </row>
    <row r="135" spans="4:10" x14ac:dyDescent="0.25">
      <c r="D135" s="6"/>
      <c r="E135" s="6"/>
      <c r="F135" s="6"/>
      <c r="G135" s="6"/>
      <c r="H135" s="6"/>
      <c r="I135" s="6"/>
      <c r="J135" s="6"/>
    </row>
    <row r="136" spans="4:10" x14ac:dyDescent="0.25">
      <c r="D136" s="6"/>
      <c r="E136" s="6"/>
      <c r="F136" s="6"/>
      <c r="G136" s="6"/>
      <c r="H136" s="6"/>
      <c r="I136" s="6"/>
      <c r="J136" s="6"/>
    </row>
    <row r="137" spans="4:10" x14ac:dyDescent="0.25">
      <c r="D137" s="6"/>
      <c r="E137" s="6"/>
      <c r="F137" s="6"/>
      <c r="G137" s="6"/>
      <c r="H137" s="6"/>
      <c r="I137" s="6"/>
      <c r="J137" s="6"/>
    </row>
    <row r="138" spans="4:10" x14ac:dyDescent="0.25">
      <c r="D138" s="6"/>
      <c r="E138" s="6"/>
      <c r="F138" s="6"/>
      <c r="G138" s="6"/>
      <c r="H138" s="6"/>
      <c r="I138" s="6"/>
      <c r="J138" s="6"/>
    </row>
    <row r="139" spans="4:10" x14ac:dyDescent="0.25">
      <c r="D139" s="6"/>
      <c r="E139" s="6"/>
      <c r="F139" s="6"/>
      <c r="G139" s="6"/>
      <c r="H139" s="6"/>
      <c r="I139" s="6"/>
      <c r="J139" s="6"/>
    </row>
    <row r="140" spans="4:10" x14ac:dyDescent="0.25">
      <c r="D140" s="6"/>
      <c r="E140" s="6"/>
      <c r="F140" s="6"/>
      <c r="G140" s="6"/>
      <c r="H140" s="6"/>
      <c r="I140" s="6"/>
      <c r="J140" s="6"/>
    </row>
    <row r="141" spans="4:10" x14ac:dyDescent="0.25">
      <c r="D141" s="6"/>
      <c r="E141" s="6"/>
      <c r="F141" s="6"/>
      <c r="G141" s="6"/>
      <c r="H141" s="6"/>
      <c r="I141" s="6"/>
      <c r="J141" s="6"/>
    </row>
    <row r="142" spans="4:10" x14ac:dyDescent="0.25">
      <c r="D142" s="6"/>
      <c r="E142" s="6"/>
      <c r="F142" s="6"/>
      <c r="G142" s="6"/>
      <c r="H142" s="6"/>
      <c r="I142" s="6"/>
      <c r="J142" s="6"/>
    </row>
    <row r="143" spans="4:10" x14ac:dyDescent="0.25">
      <c r="D143" s="6"/>
      <c r="E143" s="6"/>
      <c r="F143" s="6"/>
      <c r="G143" s="6"/>
      <c r="H143" s="6"/>
      <c r="I143" s="6"/>
      <c r="J143" s="6"/>
    </row>
    <row r="144" spans="4:10" x14ac:dyDescent="0.25">
      <c r="D144" s="6"/>
      <c r="E144" s="6"/>
      <c r="F144" s="6"/>
      <c r="G144" s="6"/>
      <c r="H144" s="6"/>
      <c r="I144" s="6"/>
      <c r="J144" s="6"/>
    </row>
    <row r="145" spans="4:10" x14ac:dyDescent="0.25">
      <c r="D145" s="6"/>
      <c r="E145" s="6"/>
      <c r="F145" s="6"/>
      <c r="G145" s="6"/>
      <c r="H145" s="6"/>
      <c r="I145" s="6"/>
      <c r="J145" s="6"/>
    </row>
    <row r="146" spans="4:10" x14ac:dyDescent="0.25">
      <c r="D146" s="6"/>
      <c r="E146" s="6"/>
      <c r="F146" s="6"/>
      <c r="G146" s="6"/>
      <c r="H146" s="6"/>
      <c r="I146" s="6"/>
      <c r="J146" s="6"/>
    </row>
    <row r="147" spans="4:10" x14ac:dyDescent="0.25">
      <c r="D147" s="6"/>
      <c r="E147" s="6"/>
      <c r="F147" s="6"/>
      <c r="G147" s="6"/>
      <c r="H147" s="6"/>
      <c r="I147" s="6"/>
      <c r="J147" s="6"/>
    </row>
    <row r="148" spans="4:10" x14ac:dyDescent="0.25">
      <c r="D148" s="6"/>
      <c r="E148" s="6"/>
      <c r="F148" s="6"/>
      <c r="G148" s="6"/>
      <c r="H148" s="6"/>
      <c r="I148" s="6"/>
      <c r="J148" s="6"/>
    </row>
    <row r="149" spans="4:10" x14ac:dyDescent="0.25">
      <c r="D149" s="6"/>
      <c r="E149" s="6"/>
      <c r="F149" s="6"/>
      <c r="G149" s="6"/>
      <c r="H149" s="6"/>
      <c r="I149" s="6"/>
      <c r="J149" s="6"/>
    </row>
    <row r="150" spans="4:10" x14ac:dyDescent="0.25">
      <c r="D150" s="6"/>
      <c r="E150" s="6"/>
      <c r="F150" s="6"/>
      <c r="G150" s="6"/>
      <c r="H150" s="6"/>
      <c r="I150" s="6"/>
      <c r="J150" s="6"/>
    </row>
    <row r="151" spans="4:10" x14ac:dyDescent="0.25">
      <c r="D151" s="6"/>
      <c r="E151" s="6"/>
      <c r="F151" s="6"/>
      <c r="G151" s="6"/>
      <c r="H151" s="6"/>
      <c r="I151" s="6"/>
      <c r="J151" s="6"/>
    </row>
    <row r="152" spans="4:10" x14ac:dyDescent="0.25">
      <c r="D152" s="6"/>
      <c r="E152" s="6"/>
      <c r="F152" s="6"/>
      <c r="G152" s="6"/>
      <c r="H152" s="6"/>
      <c r="I152" s="6"/>
      <c r="J152" s="6"/>
    </row>
    <row r="153" spans="4:10" x14ac:dyDescent="0.25">
      <c r="D153" s="6"/>
      <c r="E153" s="6"/>
      <c r="F153" s="6"/>
      <c r="G153" s="6"/>
      <c r="H153" s="6"/>
      <c r="I153" s="6"/>
      <c r="J153" s="6"/>
    </row>
    <row r="154" spans="4:10" x14ac:dyDescent="0.25">
      <c r="D154" s="6"/>
      <c r="E154" s="6"/>
      <c r="F154" s="6"/>
      <c r="G154" s="6"/>
      <c r="H154" s="6"/>
      <c r="I154" s="6"/>
      <c r="J154" s="6"/>
    </row>
    <row r="155" spans="4:10" x14ac:dyDescent="0.25">
      <c r="D155" s="6"/>
      <c r="E155" s="6"/>
      <c r="F155" s="6"/>
      <c r="G155" s="6"/>
      <c r="H155" s="6"/>
      <c r="I155" s="6"/>
      <c r="J155" s="6"/>
    </row>
    <row r="156" spans="4:10" x14ac:dyDescent="0.25">
      <c r="D156" s="6"/>
      <c r="E156" s="6"/>
      <c r="F156" s="6"/>
      <c r="G156" s="6"/>
      <c r="H156" s="6"/>
      <c r="I156" s="6"/>
      <c r="J156" s="6"/>
    </row>
    <row r="157" spans="4:10" x14ac:dyDescent="0.25">
      <c r="D157" s="6"/>
      <c r="E157" s="6"/>
      <c r="F157" s="6"/>
      <c r="G157" s="6"/>
      <c r="H157" s="6"/>
      <c r="I157" s="6"/>
      <c r="J157" s="6"/>
    </row>
    <row r="158" spans="4:10" x14ac:dyDescent="0.25">
      <c r="D158" s="6"/>
      <c r="E158" s="6"/>
      <c r="F158" s="6"/>
      <c r="G158" s="6"/>
      <c r="H158" s="6"/>
      <c r="I158" s="6"/>
      <c r="J158" s="6"/>
    </row>
    <row r="159" spans="4:10" x14ac:dyDescent="0.25">
      <c r="D159" s="6"/>
      <c r="E159" s="6"/>
      <c r="F159" s="6"/>
      <c r="G159" s="6"/>
      <c r="H159" s="6"/>
      <c r="I159" s="6"/>
      <c r="J159" s="6"/>
    </row>
    <row r="160" spans="4:10" x14ac:dyDescent="0.25">
      <c r="D160" s="6"/>
      <c r="E160" s="6"/>
      <c r="F160" s="6"/>
      <c r="G160" s="6"/>
      <c r="H160" s="6"/>
      <c r="I160" s="6"/>
      <c r="J160" s="6"/>
    </row>
    <row r="161" spans="4:10" x14ac:dyDescent="0.25">
      <c r="D161" s="6"/>
      <c r="E161" s="6"/>
      <c r="F161" s="6"/>
      <c r="G161" s="6"/>
      <c r="H161" s="6"/>
      <c r="I161" s="6"/>
      <c r="J161" s="6"/>
    </row>
    <row r="162" spans="4:10" x14ac:dyDescent="0.25">
      <c r="D162" s="6"/>
      <c r="E162" s="6"/>
      <c r="F162" s="6"/>
      <c r="G162" s="6"/>
      <c r="H162" s="6"/>
      <c r="I162" s="6"/>
      <c r="J162" s="6"/>
    </row>
    <row r="163" spans="4:10" x14ac:dyDescent="0.25">
      <c r="D163" s="6"/>
      <c r="E163" s="6"/>
      <c r="F163" s="6"/>
      <c r="G163" s="6"/>
      <c r="H163" s="6"/>
      <c r="I163" s="6"/>
      <c r="J163" s="6"/>
    </row>
    <row r="164" spans="4:10" x14ac:dyDescent="0.25">
      <c r="D164" s="6"/>
      <c r="E164" s="6"/>
      <c r="F164" s="6"/>
      <c r="G164" s="6"/>
      <c r="H164" s="6"/>
      <c r="I164" s="6"/>
      <c r="J164" s="6"/>
    </row>
    <row r="165" spans="4:10" x14ac:dyDescent="0.25">
      <c r="D165" s="6"/>
      <c r="E165" s="6"/>
      <c r="F165" s="6"/>
      <c r="G165" s="6"/>
      <c r="H165" s="6"/>
      <c r="I165" s="6"/>
      <c r="J165" s="6"/>
    </row>
    <row r="166" spans="4:10" x14ac:dyDescent="0.25">
      <c r="D166" s="6"/>
      <c r="E166" s="6"/>
      <c r="F166" s="6"/>
      <c r="G166" s="6"/>
      <c r="H166" s="6"/>
      <c r="I166" s="6"/>
      <c r="J166" s="6"/>
    </row>
    <row r="167" spans="4:10" x14ac:dyDescent="0.25">
      <c r="D167" s="6"/>
      <c r="E167" s="6"/>
      <c r="F167" s="6"/>
      <c r="G167" s="6"/>
      <c r="H167" s="6"/>
      <c r="I167" s="6"/>
      <c r="J167" s="6"/>
    </row>
    <row r="168" spans="4:10" x14ac:dyDescent="0.25">
      <c r="D168" s="6"/>
      <c r="E168" s="6"/>
      <c r="F168" s="6"/>
      <c r="G168" s="6"/>
      <c r="H168" s="6"/>
      <c r="I168" s="6"/>
      <c r="J168" s="6"/>
    </row>
    <row r="169" spans="4:10" x14ac:dyDescent="0.25">
      <c r="D169" s="6"/>
      <c r="E169" s="6"/>
      <c r="F169" s="6"/>
      <c r="G169" s="6"/>
      <c r="H169" s="6"/>
      <c r="I169" s="6"/>
      <c r="J169" s="6"/>
    </row>
    <row r="170" spans="4:10" x14ac:dyDescent="0.25">
      <c r="D170" s="6"/>
      <c r="E170" s="6"/>
      <c r="F170" s="6"/>
      <c r="G170" s="6"/>
      <c r="H170" s="6"/>
      <c r="I170" s="6"/>
      <c r="J170" s="6"/>
    </row>
    <row r="171" spans="4:10" x14ac:dyDescent="0.25">
      <c r="D171" s="6"/>
      <c r="E171" s="6"/>
      <c r="F171" s="6"/>
      <c r="G171" s="6"/>
      <c r="H171" s="6"/>
      <c r="I171" s="6"/>
      <c r="J171" s="6"/>
    </row>
    <row r="172" spans="4:10" x14ac:dyDescent="0.25">
      <c r="D172" s="6"/>
      <c r="E172" s="6"/>
      <c r="F172" s="6"/>
      <c r="G172" s="6"/>
      <c r="H172" s="6"/>
      <c r="I172" s="6"/>
      <c r="J172" s="6"/>
    </row>
    <row r="173" spans="4:10" x14ac:dyDescent="0.25">
      <c r="D173" s="6"/>
      <c r="E173" s="6"/>
      <c r="F173" s="6"/>
      <c r="G173" s="6"/>
      <c r="H173" s="6"/>
      <c r="I173" s="6"/>
      <c r="J173" s="6"/>
    </row>
    <row r="174" spans="4:10" x14ac:dyDescent="0.25">
      <c r="D174" s="6"/>
      <c r="E174" s="6"/>
      <c r="F174" s="6"/>
      <c r="G174" s="6"/>
      <c r="H174" s="6"/>
      <c r="I174" s="6"/>
      <c r="J174" s="6"/>
    </row>
    <row r="175" spans="4:10" x14ac:dyDescent="0.25">
      <c r="D175" s="6"/>
      <c r="E175" s="6"/>
      <c r="F175" s="6"/>
      <c r="G175" s="6"/>
      <c r="H175" s="6"/>
      <c r="I175" s="6"/>
      <c r="J175" s="6"/>
    </row>
    <row r="176" spans="4:10" x14ac:dyDescent="0.25">
      <c r="D176" s="6"/>
      <c r="E176" s="6"/>
      <c r="F176" s="6"/>
      <c r="G176" s="6"/>
      <c r="H176" s="6"/>
      <c r="I176" s="6"/>
      <c r="J176" s="6"/>
    </row>
    <row r="177" spans="4:10" x14ac:dyDescent="0.25">
      <c r="D177" s="6"/>
      <c r="E177" s="6"/>
      <c r="F177" s="6"/>
      <c r="G177" s="6"/>
      <c r="H177" s="6"/>
      <c r="I177" s="6"/>
      <c r="J177" s="6"/>
    </row>
    <row r="178" spans="4:10" x14ac:dyDescent="0.25">
      <c r="D178" s="6"/>
      <c r="E178" s="6"/>
      <c r="F178" s="6"/>
      <c r="G178" s="6"/>
      <c r="H178" s="6"/>
      <c r="I178" s="6"/>
      <c r="J178" s="6"/>
    </row>
    <row r="179" spans="4:10" x14ac:dyDescent="0.25">
      <c r="D179" s="6"/>
      <c r="E179" s="6"/>
      <c r="F179" s="6"/>
      <c r="G179" s="6"/>
      <c r="H179" s="6"/>
      <c r="I179" s="6"/>
      <c r="J179" s="6"/>
    </row>
    <row r="180" spans="4:10" x14ac:dyDescent="0.25">
      <c r="D180" s="6"/>
      <c r="E180" s="6"/>
      <c r="F180" s="6"/>
      <c r="G180" s="6"/>
      <c r="H180" s="6"/>
      <c r="I180" s="6"/>
      <c r="J180" s="6"/>
    </row>
    <row r="181" spans="4:10" x14ac:dyDescent="0.25">
      <c r="D181" s="6"/>
      <c r="E181" s="6"/>
      <c r="F181" s="6"/>
      <c r="G181" s="6"/>
      <c r="H181" s="6"/>
      <c r="I181" s="6"/>
      <c r="J181" s="6"/>
    </row>
    <row r="182" spans="4:10" x14ac:dyDescent="0.25">
      <c r="D182" s="6"/>
      <c r="E182" s="6"/>
      <c r="F182" s="6"/>
      <c r="G182" s="6"/>
      <c r="H182" s="6"/>
      <c r="I182" s="6"/>
      <c r="J182" s="6"/>
    </row>
    <row r="183" spans="4:10" x14ac:dyDescent="0.25">
      <c r="D183" s="6"/>
      <c r="E183" s="6"/>
      <c r="F183" s="6"/>
      <c r="G183" s="6"/>
      <c r="H183" s="6"/>
      <c r="I183" s="6"/>
      <c r="J183" s="6"/>
    </row>
    <row r="184" spans="4:10" x14ac:dyDescent="0.25">
      <c r="D184" s="6"/>
      <c r="E184" s="6"/>
      <c r="F184" s="6"/>
      <c r="G184" s="6"/>
      <c r="H184" s="6"/>
      <c r="I184" s="6"/>
      <c r="J184" s="6"/>
    </row>
    <row r="185" spans="4:10" x14ac:dyDescent="0.25">
      <c r="D185" s="6"/>
      <c r="E185" s="6"/>
      <c r="F185" s="6"/>
      <c r="G185" s="6"/>
      <c r="H185" s="6"/>
      <c r="I185" s="6"/>
      <c r="J185" s="6"/>
    </row>
    <row r="186" spans="4:10" x14ac:dyDescent="0.25">
      <c r="D186" s="6"/>
      <c r="E186" s="6"/>
      <c r="F186" s="6"/>
      <c r="G186" s="6"/>
      <c r="H186" s="6"/>
      <c r="I186" s="6"/>
      <c r="J186" s="6"/>
    </row>
    <row r="187" spans="4:10" x14ac:dyDescent="0.25">
      <c r="D187" s="6"/>
      <c r="E187" s="6"/>
      <c r="F187" s="6"/>
      <c r="G187" s="6"/>
      <c r="H187" s="6"/>
      <c r="I187" s="6"/>
      <c r="J187" s="6"/>
    </row>
    <row r="188" spans="4:10" x14ac:dyDescent="0.25">
      <c r="D188" s="6"/>
      <c r="E188" s="6"/>
      <c r="F188" s="6"/>
      <c r="G188" s="6"/>
      <c r="H188" s="6"/>
      <c r="I188" s="6"/>
      <c r="J188" s="6"/>
    </row>
    <row r="189" spans="4:10" x14ac:dyDescent="0.25">
      <c r="D189" s="6"/>
      <c r="E189" s="6"/>
      <c r="F189" s="6"/>
      <c r="G189" s="6"/>
      <c r="H189" s="6"/>
      <c r="I189" s="6"/>
      <c r="J189" s="6"/>
    </row>
    <row r="190" spans="4:10" x14ac:dyDescent="0.25">
      <c r="D190" s="6"/>
      <c r="E190" s="6"/>
      <c r="F190" s="6"/>
      <c r="G190" s="6"/>
      <c r="H190" s="6"/>
      <c r="I190" s="6"/>
      <c r="J190" s="6"/>
    </row>
    <row r="191" spans="4:10" x14ac:dyDescent="0.25">
      <c r="D191" s="6"/>
      <c r="E191" s="6"/>
      <c r="F191" s="6"/>
      <c r="G191" s="6"/>
      <c r="H191" s="6"/>
      <c r="I191" s="6"/>
      <c r="J191" s="6"/>
    </row>
    <row r="192" spans="4:10" x14ac:dyDescent="0.25">
      <c r="D192" s="6"/>
      <c r="E192" s="6"/>
      <c r="F192" s="6"/>
      <c r="G192" s="6"/>
      <c r="H192" s="6"/>
      <c r="I192" s="6"/>
      <c r="J192" s="6"/>
    </row>
    <row r="193" spans="4:10" x14ac:dyDescent="0.25">
      <c r="D193" s="6"/>
      <c r="E193" s="6"/>
      <c r="F193" s="6"/>
      <c r="G193" s="6"/>
      <c r="H193" s="6"/>
      <c r="I193" s="6"/>
      <c r="J193" s="6"/>
    </row>
    <row r="194" spans="4:10" x14ac:dyDescent="0.25">
      <c r="D194" s="6"/>
      <c r="E194" s="6"/>
      <c r="F194" s="6"/>
      <c r="G194" s="6"/>
      <c r="H194" s="6"/>
      <c r="I194" s="6"/>
      <c r="J194" s="6"/>
    </row>
    <row r="195" spans="4:10" x14ac:dyDescent="0.25">
      <c r="D195" s="6"/>
      <c r="E195" s="6"/>
      <c r="F195" s="6"/>
      <c r="G195" s="6"/>
      <c r="H195" s="6"/>
      <c r="I195" s="6"/>
      <c r="J195" s="6"/>
    </row>
    <row r="196" spans="4:10" x14ac:dyDescent="0.25">
      <c r="D196" s="6"/>
      <c r="E196" s="6"/>
      <c r="F196" s="6"/>
      <c r="G196" s="6"/>
      <c r="H196" s="6"/>
      <c r="I196" s="6"/>
      <c r="J196" s="6"/>
    </row>
    <row r="197" spans="4:10" x14ac:dyDescent="0.25">
      <c r="D197" s="6"/>
      <c r="E197" s="6"/>
      <c r="F197" s="6"/>
      <c r="G197" s="6"/>
      <c r="H197" s="6"/>
      <c r="I197" s="6"/>
      <c r="J197" s="6"/>
    </row>
    <row r="198" spans="4:10" x14ac:dyDescent="0.25">
      <c r="D198" s="6"/>
      <c r="E198" s="6"/>
      <c r="F198" s="6"/>
      <c r="G198" s="6"/>
      <c r="H198" s="6"/>
      <c r="I198" s="6"/>
      <c r="J198" s="6"/>
    </row>
    <row r="199" spans="4:10" x14ac:dyDescent="0.25">
      <c r="D199" s="6"/>
      <c r="E199" s="6"/>
      <c r="F199" s="6"/>
      <c r="G199" s="6"/>
      <c r="H199" s="6"/>
      <c r="I199" s="6"/>
      <c r="J199" s="6"/>
    </row>
    <row r="200" spans="4:10" x14ac:dyDescent="0.25">
      <c r="D200" s="6"/>
      <c r="E200" s="6"/>
      <c r="F200" s="6"/>
      <c r="G200" s="6"/>
      <c r="H200" s="6"/>
      <c r="I200" s="6"/>
      <c r="J200" s="6"/>
    </row>
    <row r="201" spans="4:10" x14ac:dyDescent="0.25">
      <c r="D201" s="6"/>
      <c r="E201" s="6"/>
      <c r="F201" s="6"/>
      <c r="G201" s="6"/>
      <c r="H201" s="6"/>
      <c r="I201" s="6"/>
      <c r="J201" s="6"/>
    </row>
    <row r="202" spans="4:10" x14ac:dyDescent="0.25">
      <c r="D202" s="6"/>
      <c r="E202" s="6"/>
      <c r="F202" s="6"/>
      <c r="G202" s="6"/>
      <c r="H202" s="6"/>
      <c r="I202" s="6"/>
      <c r="J202" s="6"/>
    </row>
    <row r="203" spans="4:10" x14ac:dyDescent="0.25">
      <c r="D203" s="6"/>
      <c r="E203" s="6"/>
      <c r="F203" s="6"/>
      <c r="G203" s="6"/>
      <c r="H203" s="6"/>
      <c r="I203" s="6"/>
      <c r="J203" s="6"/>
    </row>
    <row r="204" spans="4:10" x14ac:dyDescent="0.25">
      <c r="D204" s="6"/>
      <c r="E204" s="6"/>
      <c r="F204" s="6"/>
      <c r="G204" s="6"/>
      <c r="H204" s="6"/>
      <c r="I204" s="6"/>
      <c r="J204" s="6"/>
    </row>
    <row r="205" spans="4:10" x14ac:dyDescent="0.25">
      <c r="D205" s="6"/>
      <c r="E205" s="6"/>
      <c r="F205" s="6"/>
      <c r="G205" s="6"/>
      <c r="H205" s="6"/>
      <c r="I205" s="6"/>
      <c r="J205" s="6"/>
    </row>
    <row r="206" spans="4:10" x14ac:dyDescent="0.25">
      <c r="D206" s="6"/>
      <c r="E206" s="6"/>
      <c r="F206" s="6"/>
      <c r="G206" s="6"/>
      <c r="H206" s="6"/>
      <c r="I206" s="6"/>
      <c r="J206" s="6"/>
    </row>
    <row r="207" spans="4:10" x14ac:dyDescent="0.25">
      <c r="D207" s="6"/>
      <c r="E207" s="6"/>
      <c r="F207" s="6"/>
      <c r="G207" s="6"/>
      <c r="H207" s="6"/>
      <c r="I207" s="6"/>
      <c r="J207" s="6"/>
    </row>
    <row r="208" spans="4:10" x14ac:dyDescent="0.25">
      <c r="D208" s="6"/>
      <c r="E208" s="6"/>
      <c r="F208" s="6"/>
      <c r="G208" s="6"/>
      <c r="H208" s="6"/>
      <c r="I208" s="6"/>
      <c r="J208" s="6"/>
    </row>
    <row r="209" spans="4:10" x14ac:dyDescent="0.25">
      <c r="D209" s="6"/>
      <c r="E209" s="6"/>
      <c r="F209" s="6"/>
      <c r="G209" s="6"/>
      <c r="H209" s="6"/>
      <c r="I209" s="6"/>
      <c r="J209" s="6"/>
    </row>
    <row r="210" spans="4:10" x14ac:dyDescent="0.25">
      <c r="D210" s="6"/>
      <c r="E210" s="6"/>
      <c r="F210" s="6"/>
      <c r="G210" s="6"/>
      <c r="H210" s="6"/>
      <c r="I210" s="6"/>
      <c r="J210" s="6"/>
    </row>
    <row r="211" spans="4:10" x14ac:dyDescent="0.25">
      <c r="D211" s="6"/>
      <c r="E211" s="6"/>
      <c r="F211" s="6"/>
      <c r="G211" s="6"/>
      <c r="H211" s="6"/>
      <c r="I211" s="6"/>
      <c r="J211" s="6"/>
    </row>
    <row r="212" spans="4:10" x14ac:dyDescent="0.25">
      <c r="D212" s="6"/>
      <c r="E212" s="6"/>
      <c r="F212" s="6"/>
      <c r="G212" s="6"/>
      <c r="H212" s="6"/>
      <c r="I212" s="6"/>
      <c r="J212" s="6"/>
    </row>
    <row r="213" spans="4:10" x14ac:dyDescent="0.25">
      <c r="D213" s="6"/>
      <c r="E213" s="6"/>
      <c r="F213" s="6"/>
      <c r="G213" s="6"/>
      <c r="H213" s="6"/>
      <c r="I213" s="6"/>
      <c r="J213" s="6"/>
    </row>
    <row r="214" spans="4:10" x14ac:dyDescent="0.25">
      <c r="D214" s="6"/>
      <c r="E214" s="6"/>
      <c r="F214" s="6"/>
      <c r="G214" s="6"/>
      <c r="H214" s="6"/>
      <c r="I214" s="6"/>
      <c r="J214" s="6"/>
    </row>
    <row r="215" spans="4:10" x14ac:dyDescent="0.25">
      <c r="D215" s="6"/>
      <c r="E215" s="6"/>
      <c r="F215" s="6"/>
      <c r="G215" s="6"/>
      <c r="H215" s="6"/>
      <c r="I215" s="6"/>
      <c r="J215" s="6"/>
    </row>
    <row r="216" spans="4:10" x14ac:dyDescent="0.25">
      <c r="D216" s="6"/>
      <c r="E216" s="6"/>
      <c r="F216" s="6"/>
      <c r="G216" s="6"/>
      <c r="H216" s="6"/>
      <c r="I216" s="6"/>
      <c r="J216" s="6"/>
    </row>
    <row r="217" spans="4:10" x14ac:dyDescent="0.25">
      <c r="D217" s="6"/>
      <c r="E217" s="6"/>
      <c r="F217" s="6"/>
      <c r="G217" s="6"/>
      <c r="H217" s="6"/>
      <c r="I217" s="6"/>
      <c r="J217" s="6"/>
    </row>
    <row r="218" spans="4:10" x14ac:dyDescent="0.25">
      <c r="D218" s="6"/>
      <c r="E218" s="6"/>
      <c r="F218" s="6"/>
      <c r="G218" s="6"/>
      <c r="H218" s="6"/>
      <c r="I218" s="6"/>
      <c r="J218" s="6"/>
    </row>
    <row r="219" spans="4:10" x14ac:dyDescent="0.25">
      <c r="D219" s="6"/>
      <c r="E219" s="6"/>
      <c r="F219" s="6"/>
      <c r="G219" s="6"/>
      <c r="H219" s="6"/>
      <c r="I219" s="6"/>
      <c r="J219" s="6"/>
    </row>
    <row r="220" spans="4:10" x14ac:dyDescent="0.25">
      <c r="D220" s="6"/>
      <c r="E220" s="6"/>
      <c r="F220" s="6"/>
      <c r="G220" s="6"/>
      <c r="H220" s="6"/>
      <c r="I220" s="6"/>
      <c r="J220" s="6"/>
    </row>
    <row r="221" spans="4:10" x14ac:dyDescent="0.25">
      <c r="D221" s="6"/>
      <c r="E221" s="6"/>
      <c r="F221" s="6"/>
      <c r="G221" s="6"/>
      <c r="H221" s="6"/>
      <c r="I221" s="6"/>
      <c r="J221" s="6"/>
    </row>
    <row r="222" spans="4:10" x14ac:dyDescent="0.25">
      <c r="D222" s="6"/>
      <c r="E222" s="6"/>
      <c r="F222" s="6"/>
      <c r="G222" s="6"/>
      <c r="H222" s="6"/>
      <c r="I222" s="6"/>
      <c r="J222" s="6"/>
    </row>
    <row r="223" spans="4:10" x14ac:dyDescent="0.25">
      <c r="D223" s="6"/>
      <c r="E223" s="6"/>
      <c r="F223" s="6"/>
      <c r="G223" s="6"/>
      <c r="H223" s="6"/>
      <c r="I223" s="6"/>
      <c r="J223" s="6"/>
    </row>
    <row r="224" spans="4:10" x14ac:dyDescent="0.25">
      <c r="D224" s="6"/>
      <c r="E224" s="6"/>
      <c r="F224" s="6"/>
      <c r="G224" s="6"/>
      <c r="H224" s="6"/>
      <c r="I224" s="6"/>
      <c r="J224" s="6"/>
    </row>
    <row r="225" spans="4:10" x14ac:dyDescent="0.25">
      <c r="D225" s="6"/>
      <c r="E225" s="6"/>
      <c r="F225" s="6"/>
      <c r="G225" s="6"/>
      <c r="H225" s="6"/>
      <c r="I225" s="6"/>
      <c r="J225" s="6"/>
    </row>
    <row r="226" spans="4:10" x14ac:dyDescent="0.25">
      <c r="D226" s="6"/>
      <c r="E226" s="6"/>
      <c r="F226" s="6"/>
      <c r="G226" s="6"/>
      <c r="H226" s="6"/>
      <c r="I226" s="6"/>
      <c r="J226" s="6"/>
    </row>
    <row r="227" spans="4:10" x14ac:dyDescent="0.25">
      <c r="D227" s="6"/>
      <c r="E227" s="6"/>
      <c r="F227" s="6"/>
      <c r="G227" s="6"/>
      <c r="H227" s="6"/>
      <c r="I227" s="6"/>
      <c r="J227" s="6"/>
    </row>
    <row r="228" spans="4:10" x14ac:dyDescent="0.25">
      <c r="D228" s="6"/>
      <c r="E228" s="6"/>
      <c r="F228" s="6"/>
      <c r="G228" s="6"/>
      <c r="H228" s="6"/>
      <c r="I228" s="6"/>
      <c r="J228" s="6"/>
    </row>
    <row r="229" spans="4:10" x14ac:dyDescent="0.25">
      <c r="D229" s="6"/>
      <c r="E229" s="6"/>
      <c r="F229" s="6"/>
      <c r="G229" s="6"/>
      <c r="H229" s="6"/>
      <c r="I229" s="6"/>
      <c r="J229" s="6"/>
    </row>
    <row r="230" spans="4:10" x14ac:dyDescent="0.25">
      <c r="D230" s="6"/>
      <c r="E230" s="6"/>
      <c r="F230" s="6"/>
      <c r="G230" s="6"/>
      <c r="H230" s="6"/>
      <c r="I230" s="6"/>
      <c r="J230" s="6"/>
    </row>
    <row r="231" spans="4:10" x14ac:dyDescent="0.25">
      <c r="D231" s="6"/>
      <c r="E231" s="6"/>
      <c r="F231" s="6"/>
      <c r="G231" s="6"/>
      <c r="H231" s="6"/>
      <c r="I231" s="6"/>
      <c r="J231" s="6"/>
    </row>
    <row r="232" spans="4:10" x14ac:dyDescent="0.25">
      <c r="D232" s="6"/>
      <c r="E232" s="6"/>
      <c r="F232" s="6"/>
      <c r="G232" s="6"/>
      <c r="H232" s="6"/>
      <c r="I232" s="6"/>
      <c r="J232" s="6"/>
    </row>
    <row r="233" spans="4:10" x14ac:dyDescent="0.25">
      <c r="D233" s="6"/>
      <c r="E233" s="6"/>
      <c r="F233" s="6"/>
      <c r="G233" s="6"/>
      <c r="H233" s="6"/>
      <c r="I233" s="6"/>
      <c r="J233" s="6"/>
    </row>
    <row r="234" spans="4:10" x14ac:dyDescent="0.25">
      <c r="D234" s="6"/>
      <c r="E234" s="6"/>
      <c r="F234" s="6"/>
      <c r="G234" s="6"/>
      <c r="H234" s="6"/>
      <c r="I234" s="6"/>
      <c r="J234" s="6"/>
    </row>
    <row r="235" spans="4:10" x14ac:dyDescent="0.25">
      <c r="D235" s="6"/>
      <c r="E235" s="6"/>
      <c r="F235" s="6"/>
      <c r="G235" s="6"/>
      <c r="H235" s="6"/>
      <c r="I235" s="6"/>
      <c r="J235" s="6"/>
    </row>
    <row r="236" spans="4:10" x14ac:dyDescent="0.25">
      <c r="D236" s="6"/>
      <c r="E236" s="6"/>
      <c r="F236" s="6"/>
      <c r="G236" s="6"/>
      <c r="H236" s="6"/>
      <c r="I236" s="6"/>
      <c r="J236" s="6"/>
    </row>
    <row r="237" spans="4:10" x14ac:dyDescent="0.25">
      <c r="D237" s="6"/>
      <c r="E237" s="6"/>
      <c r="F237" s="6"/>
      <c r="G237" s="6"/>
      <c r="H237" s="6"/>
      <c r="I237" s="6"/>
      <c r="J237" s="6"/>
    </row>
    <row r="238" spans="4:10" x14ac:dyDescent="0.25">
      <c r="D238" s="6"/>
      <c r="E238" s="6"/>
      <c r="F238" s="6"/>
      <c r="G238" s="6"/>
      <c r="H238" s="6"/>
      <c r="I238" s="6"/>
      <c r="J238" s="6"/>
    </row>
    <row r="239" spans="4:10" x14ac:dyDescent="0.25">
      <c r="D239" s="6"/>
      <c r="E239" s="6"/>
      <c r="F239" s="6"/>
      <c r="G239" s="6"/>
      <c r="H239" s="6"/>
      <c r="I239" s="6"/>
      <c r="J239" s="6"/>
    </row>
    <row r="240" spans="4:10" x14ac:dyDescent="0.25">
      <c r="D240" s="6"/>
      <c r="E240" s="6"/>
      <c r="F240" s="6"/>
      <c r="G240" s="6"/>
      <c r="H240" s="6"/>
      <c r="I240" s="6"/>
      <c r="J240" s="6"/>
    </row>
    <row r="241" spans="4:10" x14ac:dyDescent="0.25">
      <c r="D241" s="6"/>
      <c r="E241" s="6"/>
      <c r="F241" s="6"/>
      <c r="G241" s="6"/>
      <c r="H241" s="6"/>
      <c r="I241" s="6"/>
      <c r="J241" s="6"/>
    </row>
    <row r="242" spans="4:10" x14ac:dyDescent="0.25">
      <c r="D242" s="6"/>
      <c r="E242" s="6"/>
      <c r="F242" s="6"/>
      <c r="G242" s="6"/>
      <c r="H242" s="6"/>
      <c r="I242" s="6"/>
      <c r="J242" s="6"/>
    </row>
    <row r="243" spans="4:10" x14ac:dyDescent="0.25">
      <c r="D243" s="6"/>
      <c r="E243" s="6"/>
      <c r="F243" s="6"/>
      <c r="G243" s="6"/>
      <c r="H243" s="6"/>
      <c r="I243" s="6"/>
      <c r="J243" s="6"/>
    </row>
    <row r="244" spans="4:10" x14ac:dyDescent="0.25">
      <c r="D244" s="6"/>
      <c r="E244" s="6"/>
      <c r="F244" s="6"/>
      <c r="G244" s="6"/>
      <c r="H244" s="6"/>
      <c r="I244" s="6"/>
      <c r="J244" s="6"/>
    </row>
    <row r="245" spans="4:10" x14ac:dyDescent="0.25">
      <c r="D245" s="6"/>
      <c r="E245" s="6"/>
      <c r="F245" s="6"/>
      <c r="G245" s="6"/>
      <c r="H245" s="6"/>
      <c r="I245" s="6"/>
      <c r="J245" s="6"/>
    </row>
    <row r="246" spans="4:10" x14ac:dyDescent="0.25">
      <c r="D246" s="6"/>
      <c r="E246" s="6"/>
      <c r="F246" s="6"/>
      <c r="G246" s="6"/>
      <c r="H246" s="6"/>
      <c r="I246" s="6"/>
      <c r="J246" s="6"/>
    </row>
    <row r="247" spans="4:10" x14ac:dyDescent="0.25">
      <c r="D247" s="6"/>
      <c r="E247" s="6"/>
      <c r="F247" s="6"/>
      <c r="G247" s="6"/>
      <c r="H247" s="6"/>
      <c r="I247" s="6"/>
      <c r="J247" s="6"/>
    </row>
    <row r="248" spans="4:10" x14ac:dyDescent="0.25">
      <c r="D248" s="6"/>
      <c r="E248" s="6"/>
      <c r="F248" s="6"/>
      <c r="G248" s="6"/>
      <c r="H248" s="6"/>
      <c r="I248" s="6"/>
      <c r="J248" s="6"/>
    </row>
    <row r="249" spans="4:10" x14ac:dyDescent="0.25">
      <c r="D249" s="6"/>
      <c r="E249" s="6"/>
      <c r="F249" s="6"/>
      <c r="G249" s="6"/>
      <c r="H249" s="6"/>
      <c r="I249" s="6"/>
      <c r="J249" s="6"/>
    </row>
    <row r="250" spans="4:10" x14ac:dyDescent="0.25">
      <c r="D250" s="6"/>
      <c r="E250" s="6"/>
      <c r="F250" s="6"/>
      <c r="G250" s="6"/>
      <c r="H250" s="6"/>
      <c r="I250" s="6"/>
      <c r="J250" s="6"/>
    </row>
    <row r="251" spans="4:10" x14ac:dyDescent="0.25">
      <c r="D251" s="6"/>
      <c r="E251" s="6"/>
      <c r="F251" s="6"/>
      <c r="G251" s="6"/>
      <c r="H251" s="6"/>
      <c r="I251" s="6"/>
      <c r="J251" s="6"/>
    </row>
    <row r="252" spans="4:10" x14ac:dyDescent="0.25">
      <c r="D252" s="6"/>
      <c r="E252" s="6"/>
      <c r="F252" s="6"/>
      <c r="G252" s="6"/>
      <c r="H252" s="6"/>
      <c r="I252" s="6"/>
      <c r="J252" s="6"/>
    </row>
    <row r="253" spans="4:10" x14ac:dyDescent="0.25">
      <c r="D253" s="6"/>
      <c r="E253" s="6"/>
      <c r="F253" s="6"/>
      <c r="G253" s="6"/>
      <c r="H253" s="6"/>
      <c r="I253" s="6"/>
      <c r="J253" s="6"/>
    </row>
    <row r="254" spans="4:10" x14ac:dyDescent="0.25">
      <c r="D254" s="6"/>
      <c r="E254" s="6"/>
      <c r="F254" s="6"/>
      <c r="G254" s="6"/>
      <c r="H254" s="6"/>
      <c r="I254" s="6"/>
      <c r="J254" s="6"/>
    </row>
    <row r="255" spans="4:10" x14ac:dyDescent="0.25">
      <c r="D255" s="6"/>
      <c r="E255" s="6"/>
      <c r="F255" s="6"/>
      <c r="G255" s="6"/>
      <c r="H255" s="6"/>
      <c r="I255" s="6"/>
      <c r="J255" s="6"/>
    </row>
    <row r="256" spans="4:10" x14ac:dyDescent="0.25">
      <c r="D256" s="6"/>
      <c r="E256" s="6"/>
      <c r="F256" s="6"/>
      <c r="G256" s="6"/>
      <c r="H256" s="6"/>
      <c r="I256" s="6"/>
      <c r="J256" s="6"/>
    </row>
    <row r="257" spans="4:10" x14ac:dyDescent="0.25">
      <c r="D257" s="6"/>
      <c r="E257" s="6"/>
      <c r="F257" s="6"/>
      <c r="G257" s="6"/>
      <c r="H257" s="6"/>
      <c r="I257" s="6"/>
      <c r="J257" s="6"/>
    </row>
    <row r="258" spans="4:10" x14ac:dyDescent="0.25">
      <c r="D258" s="6"/>
      <c r="E258" s="6"/>
      <c r="F258" s="6"/>
      <c r="G258" s="6"/>
      <c r="H258" s="6"/>
      <c r="I258" s="6"/>
      <c r="J258" s="6"/>
    </row>
    <row r="259" spans="4:10" x14ac:dyDescent="0.25">
      <c r="D259" s="6"/>
      <c r="E259" s="6"/>
      <c r="F259" s="6"/>
      <c r="G259" s="6"/>
      <c r="H259" s="6"/>
      <c r="I259" s="6"/>
      <c r="J259" s="6"/>
    </row>
    <row r="260" spans="4:10" x14ac:dyDescent="0.25">
      <c r="D260" s="6"/>
      <c r="E260" s="6"/>
      <c r="F260" s="6"/>
      <c r="G260" s="6"/>
      <c r="H260" s="6"/>
      <c r="I260" s="6"/>
      <c r="J260" s="6"/>
    </row>
    <row r="261" spans="4:10" x14ac:dyDescent="0.25">
      <c r="D261" s="6"/>
      <c r="E261" s="6"/>
      <c r="F261" s="6"/>
      <c r="G261" s="6"/>
      <c r="H261" s="6"/>
      <c r="I261" s="6"/>
      <c r="J261" s="6"/>
    </row>
    <row r="262" spans="4:10" x14ac:dyDescent="0.25">
      <c r="D262" s="6"/>
      <c r="E262" s="6"/>
      <c r="F262" s="6"/>
      <c r="G262" s="6"/>
      <c r="H262" s="6"/>
      <c r="I262" s="6"/>
      <c r="J262" s="6"/>
    </row>
    <row r="263" spans="4:10" x14ac:dyDescent="0.25">
      <c r="D263" s="6"/>
      <c r="E263" s="6"/>
      <c r="F263" s="6"/>
      <c r="G263" s="6"/>
      <c r="H263" s="6"/>
      <c r="I263" s="6"/>
      <c r="J263" s="6"/>
    </row>
    <row r="264" spans="4:10" x14ac:dyDescent="0.25">
      <c r="D264" s="6"/>
      <c r="E264" s="6"/>
      <c r="F264" s="6"/>
      <c r="G264" s="6"/>
      <c r="H264" s="6"/>
      <c r="I264" s="6"/>
      <c r="J264" s="6"/>
    </row>
    <row r="265" spans="4:10" x14ac:dyDescent="0.25">
      <c r="D265" s="6"/>
      <c r="E265" s="6"/>
      <c r="F265" s="6"/>
      <c r="G265" s="6"/>
      <c r="H265" s="6"/>
      <c r="I265" s="6"/>
      <c r="J265" s="6"/>
    </row>
    <row r="266" spans="4:10" x14ac:dyDescent="0.25">
      <c r="D266" s="6"/>
      <c r="E266" s="6"/>
      <c r="F266" s="6"/>
      <c r="G266" s="6"/>
      <c r="H266" s="6"/>
      <c r="I266" s="6"/>
      <c r="J266" s="6"/>
    </row>
    <row r="267" spans="4:10" x14ac:dyDescent="0.25">
      <c r="D267" s="6"/>
      <c r="E267" s="6"/>
      <c r="F267" s="6"/>
      <c r="G267" s="6"/>
      <c r="H267" s="6"/>
      <c r="I267" s="6"/>
      <c r="J267" s="6"/>
    </row>
    <row r="268" spans="4:10" x14ac:dyDescent="0.25">
      <c r="D268" s="6"/>
      <c r="E268" s="6"/>
      <c r="F268" s="6"/>
      <c r="G268" s="6"/>
      <c r="H268" s="6"/>
      <c r="I268" s="6"/>
      <c r="J268" s="6"/>
    </row>
    <row r="269" spans="4:10" x14ac:dyDescent="0.25">
      <c r="D269" s="6"/>
      <c r="E269" s="6"/>
      <c r="F269" s="6"/>
      <c r="G269" s="6"/>
      <c r="H269" s="6"/>
      <c r="I269" s="6"/>
      <c r="J269" s="6"/>
    </row>
    <row r="270" spans="4:10" x14ac:dyDescent="0.25">
      <c r="D270" s="6"/>
      <c r="E270" s="6"/>
      <c r="F270" s="6"/>
      <c r="G270" s="6"/>
      <c r="H270" s="6"/>
      <c r="I270" s="6"/>
      <c r="J270" s="6"/>
    </row>
    <row r="271" spans="4:10" x14ac:dyDescent="0.25">
      <c r="D271" s="6"/>
      <c r="E271" s="6"/>
      <c r="F271" s="6"/>
      <c r="G271" s="6"/>
      <c r="H271" s="6"/>
      <c r="I271" s="6"/>
      <c r="J271" s="6"/>
    </row>
    <row r="272" spans="4:10" x14ac:dyDescent="0.25">
      <c r="D272" s="6"/>
      <c r="E272" s="6"/>
      <c r="F272" s="6"/>
      <c r="G272" s="6"/>
      <c r="H272" s="6"/>
      <c r="I272" s="6"/>
      <c r="J272" s="6"/>
    </row>
    <row r="273" spans="4:10" x14ac:dyDescent="0.25">
      <c r="D273" s="6"/>
      <c r="E273" s="6"/>
      <c r="F273" s="6"/>
      <c r="G273" s="6"/>
      <c r="H273" s="6"/>
      <c r="I273" s="6"/>
      <c r="J273" s="6"/>
    </row>
    <row r="274" spans="4:10" x14ac:dyDescent="0.25">
      <c r="D274" s="6"/>
      <c r="E274" s="6"/>
      <c r="F274" s="6"/>
      <c r="G274" s="6"/>
      <c r="H274" s="6"/>
      <c r="I274" s="6"/>
      <c r="J274" s="6"/>
    </row>
    <row r="275" spans="4:10" x14ac:dyDescent="0.25">
      <c r="D275" s="6"/>
      <c r="E275" s="6"/>
      <c r="F275" s="6"/>
      <c r="G275" s="6"/>
      <c r="H275" s="6"/>
      <c r="I275" s="6"/>
      <c r="J275" s="6"/>
    </row>
    <row r="276" spans="4:10" x14ac:dyDescent="0.25">
      <c r="D276" s="6"/>
      <c r="E276" s="6"/>
      <c r="F276" s="6"/>
      <c r="G276" s="6"/>
      <c r="H276" s="6"/>
      <c r="I276" s="6"/>
      <c r="J276" s="6"/>
    </row>
    <row r="277" spans="4:10" x14ac:dyDescent="0.25">
      <c r="D277" s="6"/>
      <c r="E277" s="6"/>
      <c r="F277" s="6"/>
      <c r="G277" s="6"/>
      <c r="H277" s="6"/>
      <c r="I277" s="6"/>
      <c r="J277" s="6"/>
    </row>
    <row r="278" spans="4:10" x14ac:dyDescent="0.25">
      <c r="D278" s="6"/>
      <c r="E278" s="6"/>
      <c r="F278" s="6"/>
      <c r="G278" s="6"/>
      <c r="H278" s="6"/>
      <c r="I278" s="6"/>
      <c r="J278" s="6"/>
    </row>
    <row r="279" spans="4:10" x14ac:dyDescent="0.25">
      <c r="D279" s="6"/>
      <c r="E279" s="6"/>
      <c r="F279" s="6"/>
      <c r="G279" s="6"/>
      <c r="H279" s="6"/>
      <c r="I279" s="6"/>
      <c r="J279" s="6"/>
    </row>
    <row r="280" spans="4:10" x14ac:dyDescent="0.25">
      <c r="D280" s="6"/>
      <c r="E280" s="6"/>
      <c r="F280" s="6"/>
      <c r="G280" s="6"/>
      <c r="H280" s="6"/>
      <c r="I280" s="6"/>
      <c r="J280" s="6"/>
    </row>
    <row r="281" spans="4:10" x14ac:dyDescent="0.25">
      <c r="D281" s="6"/>
      <c r="E281" s="6"/>
      <c r="F281" s="6"/>
      <c r="G281" s="6"/>
      <c r="H281" s="6"/>
      <c r="I281" s="6"/>
      <c r="J281" s="6"/>
    </row>
    <row r="282" spans="4:10" x14ac:dyDescent="0.25">
      <c r="D282" s="6"/>
      <c r="E282" s="6"/>
      <c r="F282" s="6"/>
      <c r="G282" s="6"/>
      <c r="H282" s="6"/>
      <c r="I282" s="6"/>
      <c r="J282" s="6"/>
    </row>
    <row r="283" spans="4:10" x14ac:dyDescent="0.25">
      <c r="D283" s="6"/>
      <c r="E283" s="6"/>
      <c r="F283" s="6"/>
      <c r="G283" s="6"/>
      <c r="H283" s="6"/>
      <c r="I283" s="6"/>
      <c r="J283" s="6"/>
    </row>
    <row r="284" spans="4:10" x14ac:dyDescent="0.25">
      <c r="D284" s="6"/>
      <c r="E284" s="6"/>
      <c r="F284" s="6"/>
      <c r="G284" s="6"/>
      <c r="H284" s="6"/>
      <c r="I284" s="6"/>
      <c r="J284" s="6"/>
    </row>
    <row r="285" spans="4:10" x14ac:dyDescent="0.25">
      <c r="D285" s="6"/>
      <c r="E285" s="6"/>
      <c r="F285" s="6"/>
      <c r="G285" s="6"/>
      <c r="H285" s="6"/>
      <c r="I285" s="6"/>
      <c r="J285" s="6"/>
    </row>
    <row r="286" spans="4:10" x14ac:dyDescent="0.25">
      <c r="D286" s="6"/>
      <c r="E286" s="6"/>
      <c r="F286" s="6"/>
      <c r="G286" s="6"/>
      <c r="H286" s="6"/>
      <c r="I286" s="6"/>
      <c r="J286" s="6"/>
    </row>
    <row r="287" spans="4:10" x14ac:dyDescent="0.25">
      <c r="D287" s="6"/>
      <c r="E287" s="6"/>
      <c r="F287" s="6"/>
      <c r="G287" s="6"/>
      <c r="H287" s="6"/>
      <c r="I287" s="6"/>
      <c r="J287" s="6"/>
    </row>
    <row r="288" spans="4:10" x14ac:dyDescent="0.25">
      <c r="D288" s="6"/>
      <c r="E288" s="6"/>
      <c r="F288" s="6"/>
      <c r="G288" s="6"/>
      <c r="H288" s="6"/>
      <c r="I288" s="6"/>
      <c r="J288" s="6"/>
    </row>
    <row r="289" spans="4:10" x14ac:dyDescent="0.25">
      <c r="D289" s="6"/>
      <c r="E289" s="6"/>
      <c r="F289" s="6"/>
      <c r="G289" s="6"/>
      <c r="H289" s="6"/>
      <c r="I289" s="6"/>
      <c r="J289" s="6"/>
    </row>
    <row r="290" spans="4:10" x14ac:dyDescent="0.25">
      <c r="D290" s="6"/>
      <c r="E290" s="6"/>
      <c r="F290" s="6"/>
      <c r="G290" s="6"/>
      <c r="H290" s="6"/>
      <c r="I290" s="6"/>
      <c r="J290" s="6"/>
    </row>
    <row r="291" spans="4:10" x14ac:dyDescent="0.25">
      <c r="D291" s="6"/>
      <c r="E291" s="6"/>
      <c r="F291" s="6"/>
      <c r="G291" s="6"/>
      <c r="H291" s="6"/>
      <c r="I291" s="6"/>
      <c r="J291" s="6"/>
    </row>
    <row r="292" spans="4:10" x14ac:dyDescent="0.25">
      <c r="D292" s="6"/>
      <c r="E292" s="6"/>
      <c r="F292" s="6"/>
      <c r="G292" s="6"/>
      <c r="H292" s="6"/>
      <c r="I292" s="6"/>
      <c r="J292" s="6"/>
    </row>
    <row r="293" spans="4:10" x14ac:dyDescent="0.25">
      <c r="D293" s="6"/>
      <c r="E293" s="6"/>
      <c r="F293" s="6"/>
      <c r="G293" s="6"/>
      <c r="H293" s="6"/>
      <c r="I293" s="6"/>
      <c r="J293" s="6"/>
    </row>
    <row r="294" spans="4:10" x14ac:dyDescent="0.25">
      <c r="D294" s="6"/>
      <c r="E294" s="6"/>
      <c r="F294" s="6"/>
      <c r="G294" s="6"/>
      <c r="H294" s="6"/>
      <c r="I294" s="6"/>
      <c r="J294" s="6"/>
    </row>
    <row r="295" spans="4:10" x14ac:dyDescent="0.25">
      <c r="D295" s="6"/>
      <c r="E295" s="6"/>
      <c r="F295" s="6"/>
      <c r="G295" s="6"/>
      <c r="H295" s="6"/>
      <c r="I295" s="6"/>
      <c r="J295" s="6"/>
    </row>
    <row r="296" spans="4:10" x14ac:dyDescent="0.25">
      <c r="D296" s="6"/>
      <c r="E296" s="6"/>
      <c r="F296" s="6"/>
      <c r="G296" s="6"/>
      <c r="H296" s="6"/>
      <c r="I296" s="6"/>
      <c r="J296" s="6"/>
    </row>
    <row r="297" spans="4:10" x14ac:dyDescent="0.25">
      <c r="D297" s="6"/>
      <c r="E297" s="6"/>
      <c r="F297" s="6"/>
      <c r="G297" s="6"/>
      <c r="H297" s="6"/>
      <c r="I297" s="6"/>
      <c r="J297" s="6"/>
    </row>
    <row r="298" spans="4:10" x14ac:dyDescent="0.25">
      <c r="D298" s="6"/>
      <c r="E298" s="6"/>
      <c r="F298" s="6"/>
      <c r="G298" s="6"/>
      <c r="H298" s="6"/>
      <c r="I298" s="6"/>
      <c r="J298" s="6"/>
    </row>
    <row r="299" spans="4:10" x14ac:dyDescent="0.25">
      <c r="D299" s="6"/>
      <c r="E299" s="6"/>
      <c r="F299" s="6"/>
      <c r="G299" s="6"/>
      <c r="H299" s="6"/>
      <c r="I299" s="6"/>
      <c r="J299" s="6"/>
    </row>
    <row r="300" spans="4:10" x14ac:dyDescent="0.25">
      <c r="D300" s="6"/>
      <c r="E300" s="6"/>
      <c r="F300" s="6"/>
      <c r="G300" s="6"/>
      <c r="H300" s="6"/>
      <c r="I300" s="6"/>
      <c r="J300" s="6"/>
    </row>
    <row r="301" spans="4:10" x14ac:dyDescent="0.25">
      <c r="D301" s="6"/>
      <c r="E301" s="6"/>
      <c r="F301" s="6"/>
      <c r="G301" s="6"/>
      <c r="H301" s="6"/>
      <c r="I301" s="6"/>
      <c r="J301" s="6"/>
    </row>
    <row r="302" spans="4:10" x14ac:dyDescent="0.25">
      <c r="D302" s="6"/>
      <c r="E302" s="6"/>
      <c r="F302" s="6"/>
      <c r="G302" s="6"/>
      <c r="H302" s="6"/>
      <c r="I302" s="6"/>
      <c r="J302" s="6"/>
    </row>
    <row r="303" spans="4:10" x14ac:dyDescent="0.25">
      <c r="D303" s="6"/>
      <c r="E303" s="6"/>
      <c r="F303" s="6"/>
      <c r="G303" s="6"/>
      <c r="H303" s="6"/>
      <c r="I303" s="6"/>
      <c r="J303" s="6"/>
    </row>
    <row r="304" spans="4:10" x14ac:dyDescent="0.25">
      <c r="D304" s="6"/>
      <c r="E304" s="6"/>
      <c r="F304" s="6"/>
      <c r="G304" s="6"/>
      <c r="H304" s="6"/>
      <c r="I304" s="6"/>
      <c r="J304" s="6"/>
    </row>
    <row r="305" spans="4:10" x14ac:dyDescent="0.25">
      <c r="D305" s="6"/>
      <c r="E305" s="6"/>
      <c r="F305" s="6"/>
      <c r="G305" s="6"/>
      <c r="H305" s="6"/>
      <c r="I305" s="6"/>
      <c r="J305" s="6"/>
    </row>
    <row r="306" spans="4:10" x14ac:dyDescent="0.25">
      <c r="D306" s="6"/>
      <c r="E306" s="6"/>
      <c r="F306" s="6"/>
      <c r="G306" s="6"/>
      <c r="H306" s="6"/>
      <c r="I306" s="6"/>
      <c r="J306" s="6"/>
    </row>
    <row r="307" spans="4:10" x14ac:dyDescent="0.25">
      <c r="D307" s="6"/>
      <c r="E307" s="6"/>
      <c r="F307" s="6"/>
      <c r="G307" s="6"/>
      <c r="H307" s="6"/>
      <c r="I307" s="6"/>
      <c r="J307" s="6"/>
    </row>
    <row r="308" spans="4:10" x14ac:dyDescent="0.25">
      <c r="D308" s="6"/>
      <c r="E308" s="6"/>
      <c r="F308" s="6"/>
      <c r="G308" s="6"/>
      <c r="H308" s="6"/>
      <c r="I308" s="6"/>
      <c r="J308" s="6"/>
    </row>
    <row r="309" spans="4:10" x14ac:dyDescent="0.25">
      <c r="D309" s="6"/>
      <c r="E309" s="6"/>
      <c r="F309" s="6"/>
      <c r="G309" s="6"/>
      <c r="H309" s="6"/>
      <c r="I309" s="6"/>
      <c r="J309" s="6"/>
    </row>
    <row r="310" spans="4:10" x14ac:dyDescent="0.25">
      <c r="D310" s="6"/>
      <c r="E310" s="6"/>
      <c r="F310" s="6"/>
      <c r="G310" s="6"/>
      <c r="H310" s="6"/>
      <c r="I310" s="6"/>
      <c r="J310" s="6"/>
    </row>
    <row r="311" spans="4:10" x14ac:dyDescent="0.25">
      <c r="D311" s="6"/>
      <c r="E311" s="6"/>
      <c r="F311" s="6"/>
      <c r="G311" s="6"/>
      <c r="H311" s="6"/>
      <c r="I311" s="6"/>
      <c r="J311" s="6"/>
    </row>
    <row r="312" spans="4:10" x14ac:dyDescent="0.25">
      <c r="D312" s="6"/>
      <c r="E312" s="6"/>
      <c r="F312" s="6"/>
      <c r="G312" s="6"/>
      <c r="H312" s="6"/>
      <c r="I312" s="6"/>
      <c r="J312" s="6"/>
    </row>
    <row r="313" spans="4:10" x14ac:dyDescent="0.25">
      <c r="D313" s="6"/>
      <c r="E313" s="6"/>
      <c r="F313" s="6"/>
      <c r="G313" s="6"/>
      <c r="H313" s="6"/>
      <c r="I313" s="6"/>
      <c r="J313" s="6"/>
    </row>
    <row r="314" spans="4:10" x14ac:dyDescent="0.25">
      <c r="D314" s="6"/>
      <c r="E314" s="6"/>
      <c r="F314" s="6"/>
      <c r="G314" s="6"/>
      <c r="H314" s="6"/>
      <c r="I314" s="6"/>
      <c r="J314" s="6"/>
    </row>
    <row r="315" spans="4:10" x14ac:dyDescent="0.25">
      <c r="D315" s="6"/>
      <c r="E315" s="6"/>
      <c r="F315" s="6"/>
      <c r="G315" s="6"/>
      <c r="H315" s="6"/>
      <c r="I315" s="6"/>
      <c r="J315" s="6"/>
    </row>
    <row r="316" spans="4:10" x14ac:dyDescent="0.25">
      <c r="D316" s="6"/>
      <c r="E316" s="6"/>
      <c r="F316" s="6"/>
      <c r="G316" s="6"/>
      <c r="H316" s="6"/>
      <c r="I316" s="6"/>
      <c r="J316" s="6"/>
    </row>
    <row r="317" spans="4:10" x14ac:dyDescent="0.25">
      <c r="D317" s="6"/>
      <c r="E317" s="6"/>
      <c r="F317" s="6"/>
      <c r="G317" s="6"/>
      <c r="H317" s="6"/>
      <c r="I317" s="6"/>
      <c r="J317" s="6"/>
    </row>
    <row r="318" spans="4:10" x14ac:dyDescent="0.25">
      <c r="D318" s="6"/>
      <c r="E318" s="6"/>
      <c r="F318" s="6"/>
      <c r="G318" s="6"/>
      <c r="H318" s="6"/>
      <c r="I318" s="6"/>
      <c r="J318" s="6"/>
    </row>
    <row r="319" spans="4:10" x14ac:dyDescent="0.25">
      <c r="D319" s="6"/>
      <c r="E319" s="6"/>
      <c r="F319" s="6"/>
      <c r="G319" s="6"/>
      <c r="H319" s="6"/>
      <c r="I319" s="6"/>
      <c r="J319" s="6"/>
    </row>
    <row r="320" spans="4:10" x14ac:dyDescent="0.25">
      <c r="D320" s="6"/>
      <c r="E320" s="6"/>
      <c r="F320" s="6"/>
      <c r="G320" s="6"/>
      <c r="H320" s="6"/>
      <c r="I320" s="6"/>
      <c r="J320" s="6"/>
    </row>
    <row r="321" spans="4:10" x14ac:dyDescent="0.25">
      <c r="D321" s="6"/>
      <c r="E321" s="6"/>
      <c r="F321" s="6"/>
      <c r="G321" s="6"/>
      <c r="H321" s="6"/>
      <c r="I321" s="6"/>
      <c r="J321" s="6"/>
    </row>
    <row r="322" spans="4:10" x14ac:dyDescent="0.25">
      <c r="D322" s="6"/>
      <c r="E322" s="6"/>
      <c r="F322" s="6"/>
      <c r="G322" s="6"/>
      <c r="H322" s="6"/>
      <c r="I322" s="6"/>
      <c r="J322" s="6"/>
    </row>
    <row r="323" spans="4:10" x14ac:dyDescent="0.25">
      <c r="D323" s="6"/>
      <c r="E323" s="6"/>
      <c r="F323" s="6"/>
      <c r="G323" s="6"/>
      <c r="H323" s="6"/>
      <c r="I323" s="6"/>
      <c r="J323" s="6"/>
    </row>
    <row r="324" spans="4:10" x14ac:dyDescent="0.25">
      <c r="D324" s="6"/>
      <c r="E324" s="6"/>
      <c r="F324" s="6"/>
      <c r="G324" s="6"/>
      <c r="H324" s="6"/>
      <c r="I324" s="6"/>
      <c r="J324" s="6"/>
    </row>
    <row r="325" spans="4:10" x14ac:dyDescent="0.25">
      <c r="D325" s="6"/>
      <c r="E325" s="6"/>
      <c r="F325" s="6"/>
      <c r="G325" s="6"/>
      <c r="H325" s="6"/>
      <c r="I325" s="6"/>
      <c r="J325" s="6"/>
    </row>
    <row r="326" spans="4:10" x14ac:dyDescent="0.25">
      <c r="D326" s="6"/>
      <c r="E326" s="6"/>
      <c r="F326" s="6"/>
      <c r="G326" s="6"/>
      <c r="H326" s="6"/>
      <c r="I326" s="6"/>
      <c r="J326" s="6"/>
    </row>
    <row r="327" spans="4:10" x14ac:dyDescent="0.25">
      <c r="D327" s="6"/>
      <c r="E327" s="6"/>
      <c r="F327" s="6"/>
      <c r="G327" s="6"/>
      <c r="H327" s="6"/>
      <c r="I327" s="6"/>
      <c r="J327" s="6"/>
    </row>
    <row r="328" spans="4:10" x14ac:dyDescent="0.25">
      <c r="D328" s="6"/>
      <c r="E328" s="6"/>
      <c r="F328" s="6"/>
      <c r="G328" s="6"/>
      <c r="H328" s="6"/>
      <c r="I328" s="6"/>
      <c r="J328" s="6"/>
    </row>
    <row r="329" spans="4:10" x14ac:dyDescent="0.25">
      <c r="D329" s="6"/>
      <c r="E329" s="6"/>
      <c r="F329" s="6"/>
      <c r="G329" s="6"/>
      <c r="H329" s="6"/>
      <c r="I329" s="6"/>
      <c r="J329" s="6"/>
    </row>
    <row r="330" spans="4:10" x14ac:dyDescent="0.25">
      <c r="D330" s="6"/>
      <c r="E330" s="6"/>
      <c r="F330" s="6"/>
      <c r="G330" s="6"/>
      <c r="H330" s="6"/>
      <c r="I330" s="6"/>
      <c r="J330" s="6"/>
    </row>
    <row r="331" spans="4:10" x14ac:dyDescent="0.25">
      <c r="D331" s="6"/>
      <c r="E331" s="6"/>
      <c r="F331" s="6"/>
      <c r="G331" s="6"/>
      <c r="H331" s="6"/>
      <c r="I331" s="6"/>
      <c r="J331" s="6"/>
    </row>
    <row r="332" spans="4:10" x14ac:dyDescent="0.25">
      <c r="D332" s="6"/>
      <c r="E332" s="6"/>
      <c r="F332" s="6"/>
      <c r="G332" s="6"/>
      <c r="H332" s="6"/>
      <c r="I332" s="6"/>
      <c r="J332" s="6"/>
    </row>
    <row r="333" spans="4:10" x14ac:dyDescent="0.25">
      <c r="D333" s="6"/>
      <c r="E333" s="6"/>
      <c r="F333" s="6"/>
      <c r="G333" s="6"/>
      <c r="H333" s="6"/>
      <c r="I333" s="6"/>
      <c r="J333" s="6"/>
    </row>
    <row r="334" spans="4:10" x14ac:dyDescent="0.25">
      <c r="D334" s="6"/>
      <c r="E334" s="6"/>
      <c r="F334" s="6"/>
      <c r="G334" s="6"/>
      <c r="H334" s="6"/>
      <c r="I334" s="6"/>
      <c r="J334" s="6"/>
    </row>
    <row r="335" spans="4:10" x14ac:dyDescent="0.25">
      <c r="D335" s="6"/>
      <c r="E335" s="6"/>
      <c r="F335" s="6"/>
      <c r="G335" s="6"/>
      <c r="H335" s="6"/>
      <c r="I335" s="6"/>
      <c r="J335" s="6"/>
    </row>
    <row r="336" spans="4:10" x14ac:dyDescent="0.25">
      <c r="D336" s="6"/>
      <c r="E336" s="6"/>
      <c r="F336" s="6"/>
      <c r="G336" s="6"/>
      <c r="H336" s="6"/>
      <c r="I336" s="6"/>
      <c r="J336" s="6"/>
    </row>
    <row r="337" spans="4:10" x14ac:dyDescent="0.25">
      <c r="D337" s="6"/>
      <c r="E337" s="6"/>
      <c r="F337" s="6"/>
      <c r="G337" s="6"/>
      <c r="H337" s="6"/>
      <c r="I337" s="6"/>
      <c r="J337" s="6"/>
    </row>
    <row r="338" spans="4:10" x14ac:dyDescent="0.25">
      <c r="D338" s="6"/>
      <c r="E338" s="6"/>
      <c r="F338" s="6"/>
      <c r="G338" s="6"/>
      <c r="H338" s="6"/>
      <c r="I338" s="6"/>
      <c r="J338" s="6"/>
    </row>
    <row r="339" spans="4:10" x14ac:dyDescent="0.25">
      <c r="D339" s="6"/>
      <c r="E339" s="6"/>
      <c r="F339" s="6"/>
      <c r="G339" s="6"/>
      <c r="H339" s="6"/>
      <c r="I339" s="6"/>
      <c r="J339" s="6"/>
    </row>
    <row r="340" spans="4:10" x14ac:dyDescent="0.25">
      <c r="D340" s="6"/>
      <c r="E340" s="6"/>
      <c r="F340" s="6"/>
      <c r="G340" s="6"/>
      <c r="H340" s="6"/>
      <c r="I340" s="6"/>
      <c r="J340" s="6"/>
    </row>
    <row r="341" spans="4:10" x14ac:dyDescent="0.25">
      <c r="D341" s="6"/>
      <c r="E341" s="6"/>
      <c r="F341" s="6"/>
      <c r="G341" s="6"/>
      <c r="H341" s="6"/>
      <c r="I341" s="6"/>
      <c r="J341" s="6"/>
    </row>
    <row r="342" spans="4:10" x14ac:dyDescent="0.25">
      <c r="D342" s="6"/>
      <c r="E342" s="6"/>
      <c r="F342" s="6"/>
      <c r="G342" s="6"/>
      <c r="H342" s="6"/>
      <c r="I342" s="6"/>
      <c r="J342" s="6"/>
    </row>
    <row r="343" spans="4:10" x14ac:dyDescent="0.25">
      <c r="D343" s="6"/>
      <c r="E343" s="6"/>
      <c r="F343" s="6"/>
      <c r="G343" s="6"/>
      <c r="H343" s="6"/>
      <c r="I343" s="6"/>
      <c r="J343" s="6"/>
    </row>
    <row r="344" spans="4:10" x14ac:dyDescent="0.25">
      <c r="D344" s="6"/>
      <c r="E344" s="6"/>
      <c r="F344" s="6"/>
      <c r="G344" s="6"/>
      <c r="H344" s="6"/>
      <c r="I344" s="6"/>
      <c r="J344" s="6"/>
    </row>
    <row r="345" spans="4:10" x14ac:dyDescent="0.25">
      <c r="D345" s="6"/>
      <c r="E345" s="6"/>
      <c r="F345" s="6"/>
      <c r="G345" s="6"/>
      <c r="H345" s="6"/>
      <c r="I345" s="6"/>
      <c r="J345" s="6"/>
    </row>
    <row r="346" spans="4:10" x14ac:dyDescent="0.25">
      <c r="D346" s="6"/>
      <c r="E346" s="6"/>
      <c r="F346" s="6"/>
      <c r="G346" s="6"/>
      <c r="H346" s="6"/>
      <c r="I346" s="6"/>
      <c r="J346" s="6"/>
    </row>
    <row r="347" spans="4:10" x14ac:dyDescent="0.25">
      <c r="D347" s="6"/>
      <c r="E347" s="6"/>
      <c r="F347" s="6"/>
      <c r="G347" s="6"/>
      <c r="H347" s="6"/>
      <c r="I347" s="6"/>
      <c r="J347" s="6"/>
    </row>
    <row r="348" spans="4:10" x14ac:dyDescent="0.25">
      <c r="D348" s="6"/>
      <c r="E348" s="6"/>
      <c r="F348" s="6"/>
      <c r="G348" s="6"/>
      <c r="H348" s="6"/>
      <c r="I348" s="6"/>
      <c r="J348" s="6"/>
    </row>
    <row r="349" spans="4:10" x14ac:dyDescent="0.25">
      <c r="D349" s="6"/>
      <c r="E349" s="6"/>
      <c r="F349" s="6"/>
      <c r="G349" s="6"/>
      <c r="H349" s="6"/>
      <c r="I349" s="6"/>
      <c r="J349" s="6"/>
    </row>
    <row r="350" spans="4:10" x14ac:dyDescent="0.25">
      <c r="D350" s="6"/>
      <c r="E350" s="6"/>
      <c r="F350" s="6"/>
      <c r="G350" s="6"/>
      <c r="H350" s="6"/>
      <c r="I350" s="6"/>
      <c r="J350" s="6"/>
    </row>
    <row r="351" spans="4:10" x14ac:dyDescent="0.25">
      <c r="D351" s="6"/>
      <c r="E351" s="6"/>
      <c r="F351" s="6"/>
      <c r="G351" s="6"/>
      <c r="H351" s="6"/>
      <c r="I351" s="6"/>
      <c r="J351" s="6"/>
    </row>
    <row r="352" spans="4:10" x14ac:dyDescent="0.25">
      <c r="D352" s="6"/>
      <c r="E352" s="6"/>
      <c r="F352" s="6"/>
      <c r="G352" s="6"/>
      <c r="H352" s="6"/>
      <c r="I352" s="6"/>
      <c r="J352" s="6"/>
    </row>
    <row r="353" spans="4:10" x14ac:dyDescent="0.25">
      <c r="D353" s="6"/>
      <c r="E353" s="6"/>
      <c r="F353" s="6"/>
      <c r="G353" s="6"/>
      <c r="H353" s="6"/>
      <c r="I353" s="6"/>
      <c r="J353" s="6"/>
    </row>
    <row r="354" spans="4:10" x14ac:dyDescent="0.25">
      <c r="D354" s="6"/>
      <c r="E354" s="6"/>
      <c r="F354" s="6"/>
      <c r="G354" s="6"/>
      <c r="H354" s="6"/>
      <c r="I354" s="6"/>
      <c r="J354" s="6"/>
    </row>
    <row r="355" spans="4:10" x14ac:dyDescent="0.25">
      <c r="D355" s="6"/>
      <c r="E355" s="6"/>
      <c r="F355" s="6"/>
      <c r="G355" s="6"/>
      <c r="H355" s="6"/>
      <c r="I355" s="6"/>
      <c r="J355" s="6"/>
    </row>
    <row r="356" spans="4:10" x14ac:dyDescent="0.25">
      <c r="D356" s="6"/>
      <c r="E356" s="6"/>
      <c r="F356" s="6"/>
      <c r="G356" s="6"/>
      <c r="H356" s="6"/>
      <c r="I356" s="6"/>
      <c r="J356" s="6"/>
    </row>
    <row r="357" spans="4:10" x14ac:dyDescent="0.25">
      <c r="D357" s="6"/>
      <c r="E357" s="6"/>
      <c r="F357" s="6"/>
      <c r="G357" s="6"/>
      <c r="H357" s="6"/>
      <c r="I357" s="6"/>
      <c r="J357" s="6"/>
    </row>
    <row r="358" spans="4:10" x14ac:dyDescent="0.25">
      <c r="D358" s="6"/>
      <c r="E358" s="6"/>
      <c r="F358" s="6"/>
      <c r="G358" s="6"/>
      <c r="H358" s="6"/>
      <c r="I358" s="6"/>
      <c r="J358" s="6"/>
    </row>
    <row r="359" spans="4:10" x14ac:dyDescent="0.25">
      <c r="D359" s="6"/>
      <c r="E359" s="6"/>
      <c r="F359" s="6"/>
      <c r="G359" s="6"/>
      <c r="H359" s="6"/>
      <c r="I359" s="6"/>
      <c r="J359" s="6"/>
    </row>
    <row r="360" spans="4:10" x14ac:dyDescent="0.25">
      <c r="D360" s="6"/>
      <c r="E360" s="6"/>
      <c r="F360" s="6"/>
      <c r="G360" s="6"/>
      <c r="H360" s="6"/>
      <c r="I360" s="6"/>
      <c r="J360" s="6"/>
    </row>
    <row r="361" spans="4:10" x14ac:dyDescent="0.25">
      <c r="D361" s="6"/>
      <c r="E361" s="6"/>
      <c r="F361" s="6"/>
      <c r="G361" s="6"/>
      <c r="H361" s="6"/>
      <c r="I361" s="6"/>
      <c r="J361" s="6"/>
    </row>
    <row r="362" spans="4:10" x14ac:dyDescent="0.25">
      <c r="D362" s="6"/>
      <c r="E362" s="6"/>
      <c r="F362" s="6"/>
      <c r="G362" s="6"/>
      <c r="H362" s="6"/>
      <c r="I362" s="6"/>
      <c r="J362" s="6"/>
    </row>
    <row r="363" spans="4:10" x14ac:dyDescent="0.25">
      <c r="D363" s="6"/>
      <c r="E363" s="6"/>
      <c r="F363" s="6"/>
      <c r="G363" s="6"/>
      <c r="H363" s="6"/>
      <c r="I363" s="6"/>
      <c r="J363" s="6"/>
    </row>
    <row r="364" spans="4:10" x14ac:dyDescent="0.25">
      <c r="D364" s="6"/>
      <c r="E364" s="6"/>
      <c r="F364" s="6"/>
      <c r="G364" s="6"/>
      <c r="H364" s="6"/>
      <c r="I364" s="6"/>
      <c r="J364" s="6"/>
    </row>
    <row r="365" spans="4:10" x14ac:dyDescent="0.25">
      <c r="D365" s="6"/>
      <c r="E365" s="6"/>
      <c r="F365" s="6"/>
      <c r="G365" s="6"/>
      <c r="H365" s="6"/>
      <c r="I365" s="6"/>
      <c r="J365" s="6"/>
    </row>
    <row r="366" spans="4:10" x14ac:dyDescent="0.25">
      <c r="D366" s="6"/>
      <c r="E366" s="6"/>
      <c r="F366" s="6"/>
      <c r="G366" s="6"/>
      <c r="H366" s="6"/>
      <c r="I366" s="6"/>
      <c r="J366" s="6"/>
    </row>
    <row r="367" spans="4:10" x14ac:dyDescent="0.25">
      <c r="D367" s="6"/>
      <c r="E367" s="6"/>
      <c r="F367" s="6"/>
      <c r="G367" s="6"/>
      <c r="H367" s="6"/>
      <c r="I367" s="6"/>
      <c r="J367" s="6"/>
    </row>
  </sheetData>
  <sheetProtection algorithmName="SHA-512" hashValue="X+5tz6E6S1x9tQw+l8KsvLGhzS4C8qEySnKPITD8gJdMaQVDARS3Yg5DyIx77yncelE0vgfJYxlI37rTS80SLQ==" saltValue="5rJYxeX1WN+SPC8jRtfXrg==" spinCount="100000" sheet="1" objects="1" scenarios="1"/>
  <mergeCells count="7">
    <mergeCell ref="B72:J72"/>
    <mergeCell ref="B74:J74"/>
    <mergeCell ref="C6:J6"/>
    <mergeCell ref="C7:J7"/>
    <mergeCell ref="C8:J8"/>
    <mergeCell ref="C9:J9"/>
    <mergeCell ref="B70:J70"/>
  </mergeCells>
  <conditionalFormatting sqref="C20:D20">
    <cfRule type="containsBlanks" dxfId="41" priority="11">
      <formula>LEN(TRIM(C20))=0</formula>
    </cfRule>
    <cfRule type="containsBlanks" dxfId="40" priority="13">
      <formula>LEN(TRIM(C20))=0</formula>
    </cfRule>
  </conditionalFormatting>
  <conditionalFormatting sqref="C26:D27">
    <cfRule type="containsBlanks" dxfId="39" priority="6">
      <formula>LEN(TRIM(C26))=0</formula>
    </cfRule>
    <cfRule type="containsBlanks" dxfId="38" priority="7">
      <formula>LEN(TRIM(C26))=0</formula>
    </cfRule>
  </conditionalFormatting>
  <conditionalFormatting sqref="C10:F10">
    <cfRule type="containsBlanks" dxfId="37" priority="15">
      <formula>LEN(TRIM(C10))=0</formula>
    </cfRule>
  </conditionalFormatting>
  <conditionalFormatting sqref="C16:H16">
    <cfRule type="containsBlanks" dxfId="36" priority="12">
      <formula>LEN(TRIM(C16))=0</formula>
    </cfRule>
  </conditionalFormatting>
  <conditionalFormatting sqref="C21:H21">
    <cfRule type="containsBlanks" dxfId="35" priority="3">
      <formula>LEN(TRIM(C21))=0</formula>
    </cfRule>
  </conditionalFormatting>
  <conditionalFormatting sqref="C31:H53">
    <cfRule type="containsBlanks" dxfId="34" priority="4">
      <formula>LEN(TRIM(C31))=0</formula>
    </cfRule>
    <cfRule type="containsBlanks" dxfId="33" priority="5">
      <formula>LEN(TRIM(C31))=0</formula>
    </cfRule>
  </conditionalFormatting>
  <conditionalFormatting sqref="C6:J9">
    <cfRule type="containsBlanks" dxfId="32" priority="16">
      <formula>LEN(TRIM(C6))=0</formula>
    </cfRule>
  </conditionalFormatting>
  <conditionalFormatting sqref="E11:F11">
    <cfRule type="containsBlanks" dxfId="31" priority="14">
      <formula>LEN(TRIM(E11))=0</formula>
    </cfRule>
  </conditionalFormatting>
  <conditionalFormatting sqref="E17:F17">
    <cfRule type="containsBlanks" dxfId="30" priority="10">
      <formula>LEN(TRIM(E17))=0</formula>
    </cfRule>
  </conditionalFormatting>
  <conditionalFormatting sqref="E17:F19">
    <cfRule type="containsBlanks" dxfId="29" priority="9">
      <formula>LEN(TRIM(E17))=0</formula>
    </cfRule>
  </conditionalFormatting>
  <conditionalFormatting sqref="E19:F19">
    <cfRule type="containsBlanks" dxfId="28" priority="8">
      <formula>LEN(TRIM(E19))=0</formula>
    </cfRule>
  </conditionalFormatting>
  <conditionalFormatting sqref="G26:H27">
    <cfRule type="containsBlanks" dxfId="27" priority="1">
      <formula>LEN(TRIM(G26))=0</formula>
    </cfRule>
    <cfRule type="containsBlanks" dxfId="26" priority="2">
      <formula>LEN(TRIM(G26))=0</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693CF-2655-4396-8314-22FF22F781A2}">
  <sheetPr>
    <pageSetUpPr fitToPage="1"/>
  </sheetPr>
  <dimension ref="A4:I368"/>
  <sheetViews>
    <sheetView topLeftCell="A24" zoomScale="115" zoomScaleNormal="115" workbookViewId="0">
      <selection activeCell="E34" sqref="E34"/>
    </sheetView>
  </sheetViews>
  <sheetFormatPr defaultColWidth="8.7109375" defaultRowHeight="15" x14ac:dyDescent="0.25"/>
  <cols>
    <col min="1" max="1" width="1.42578125" style="4" customWidth="1"/>
    <col min="2" max="2" width="56.28515625" style="4" customWidth="1"/>
    <col min="3" max="6" width="16.28515625" style="4" customWidth="1"/>
    <col min="7" max="9" width="8.7109375" style="4"/>
    <col min="10" max="10" width="13.42578125" style="4" bestFit="1" customWidth="1"/>
    <col min="11" max="16384" width="8.7109375" style="4"/>
  </cols>
  <sheetData>
    <row r="4" spans="1:6" ht="15.75" thickBot="1" x14ac:dyDescent="0.3"/>
    <row r="5" spans="1:6" ht="8.1" customHeight="1" x14ac:dyDescent="0.25">
      <c r="A5" s="176"/>
      <c r="B5" s="175"/>
      <c r="C5" s="169"/>
      <c r="D5" s="169"/>
      <c r="E5" s="169"/>
      <c r="F5" s="170"/>
    </row>
    <row r="6" spans="1:6" s="59" customFormat="1" ht="18.75" x14ac:dyDescent="0.3">
      <c r="B6" s="171" t="s">
        <v>12</v>
      </c>
      <c r="C6" s="307"/>
      <c r="D6" s="307"/>
      <c r="E6" s="307"/>
      <c r="F6" s="308"/>
    </row>
    <row r="7" spans="1:6" s="59" customFormat="1" ht="18.75" x14ac:dyDescent="0.3">
      <c r="B7" s="171" t="s">
        <v>13</v>
      </c>
      <c r="C7" s="309"/>
      <c r="D7" s="309"/>
      <c r="E7" s="309"/>
      <c r="F7" s="310"/>
    </row>
    <row r="8" spans="1:6" s="59" customFormat="1" ht="18.75" x14ac:dyDescent="0.3">
      <c r="B8" s="171" t="s">
        <v>14</v>
      </c>
      <c r="C8" s="309"/>
      <c r="D8" s="309"/>
      <c r="E8" s="309"/>
      <c r="F8" s="310"/>
    </row>
    <row r="9" spans="1:6" s="59" customFormat="1" ht="18.75" x14ac:dyDescent="0.3">
      <c r="B9" s="171" t="s">
        <v>15</v>
      </c>
      <c r="C9" s="309"/>
      <c r="D9" s="309"/>
      <c r="E9" s="309"/>
      <c r="F9" s="310"/>
    </row>
    <row r="10" spans="1:6" s="59" customFormat="1" ht="18.75" x14ac:dyDescent="0.3">
      <c r="B10" s="171" t="s">
        <v>16</v>
      </c>
      <c r="C10" s="311"/>
      <c r="D10" s="311"/>
      <c r="E10" s="311"/>
      <c r="F10" s="312"/>
    </row>
    <row r="11" spans="1:6" s="59" customFormat="1" ht="18.75" x14ac:dyDescent="0.3">
      <c r="B11" s="171" t="s">
        <v>17</v>
      </c>
      <c r="C11" s="305"/>
      <c r="D11" s="305"/>
      <c r="E11" s="305"/>
      <c r="F11" s="306"/>
    </row>
    <row r="12" spans="1:6" ht="8.1" customHeight="1" thickBot="1" x14ac:dyDescent="0.3">
      <c r="B12" s="172"/>
      <c r="C12" s="173"/>
      <c r="D12" s="173"/>
      <c r="E12" s="173"/>
      <c r="F12" s="174"/>
    </row>
    <row r="13" spans="1:6" ht="6" customHeight="1" thickBot="1" x14ac:dyDescent="0.3"/>
    <row r="14" spans="1:6" ht="30.75" thickBot="1" x14ac:dyDescent="0.3">
      <c r="B14" s="18"/>
      <c r="C14" s="20" t="s">
        <v>18</v>
      </c>
      <c r="D14" s="19" t="s">
        <v>19</v>
      </c>
      <c r="E14" s="19" t="s">
        <v>20</v>
      </c>
      <c r="F14" s="21" t="s">
        <v>21</v>
      </c>
    </row>
    <row r="15" spans="1:6" ht="15.75" thickBot="1" x14ac:dyDescent="0.3">
      <c r="B15" s="205" t="s">
        <v>22</v>
      </c>
      <c r="C15" s="211"/>
      <c r="D15" s="212"/>
      <c r="E15" s="212"/>
      <c r="F15" s="213"/>
    </row>
    <row r="16" spans="1:6" s="5" customFormat="1" ht="15.75" thickBot="1" x14ac:dyDescent="0.3">
      <c r="B16" s="15" t="s">
        <v>142</v>
      </c>
      <c r="C16" s="214"/>
      <c r="D16" s="214"/>
      <c r="E16" s="214"/>
      <c r="F16" s="9"/>
    </row>
    <row r="17" spans="2:9" ht="15.75" thickBot="1" x14ac:dyDescent="0.3">
      <c r="B17" s="15" t="s">
        <v>23</v>
      </c>
      <c r="C17" s="92"/>
      <c r="D17" s="199"/>
      <c r="E17" s="93"/>
      <c r="F17" s="82">
        <f>SUM(C17:E17)</f>
        <v>0</v>
      </c>
    </row>
    <row r="18" spans="2:9" ht="15.75" thickBot="1" x14ac:dyDescent="0.3">
      <c r="B18" s="15" t="s">
        <v>24</v>
      </c>
      <c r="C18" s="93"/>
      <c r="D18" s="199"/>
      <c r="E18" s="93"/>
      <c r="F18" s="16">
        <f t="shared" ref="F18:F22" si="0">SUM(C18:E18)</f>
        <v>0</v>
      </c>
    </row>
    <row r="19" spans="2:9" ht="15.75" thickBot="1" x14ac:dyDescent="0.3">
      <c r="B19" s="15" t="s">
        <v>25</v>
      </c>
      <c r="C19" s="93"/>
      <c r="D19" s="199"/>
      <c r="E19" s="93"/>
      <c r="F19" s="16">
        <f t="shared" si="0"/>
        <v>0</v>
      </c>
    </row>
    <row r="20" spans="2:9" ht="15.75" thickBot="1" x14ac:dyDescent="0.3">
      <c r="B20" s="15" t="s">
        <v>18</v>
      </c>
      <c r="C20" s="202"/>
      <c r="D20" s="93"/>
      <c r="E20" s="93"/>
      <c r="F20" s="16">
        <f t="shared" si="0"/>
        <v>0</v>
      </c>
    </row>
    <row r="21" spans="2:9" ht="15.75" thickBot="1" x14ac:dyDescent="0.3">
      <c r="B21" s="15" t="s">
        <v>26</v>
      </c>
      <c r="C21" s="202"/>
      <c r="D21" s="202"/>
      <c r="E21" s="218"/>
      <c r="F21" s="16">
        <f t="shared" si="0"/>
        <v>0</v>
      </c>
    </row>
    <row r="22" spans="2:9" s="5" customFormat="1" ht="15.75" thickBot="1" x14ac:dyDescent="0.3">
      <c r="B22" s="7" t="s">
        <v>27</v>
      </c>
      <c r="C22" s="13">
        <f t="shared" ref="C22:E22" si="1">SUM(C17:C21)</f>
        <v>0</v>
      </c>
      <c r="D22" s="13">
        <f t="shared" si="1"/>
        <v>0</v>
      </c>
      <c r="E22" s="13">
        <f t="shared" si="1"/>
        <v>0</v>
      </c>
      <c r="F22" s="14">
        <f t="shared" si="0"/>
        <v>0</v>
      </c>
    </row>
    <row r="23" spans="2:9" ht="5.45" customHeight="1" thickBot="1" x14ac:dyDescent="0.3">
      <c r="C23" s="6"/>
      <c r="D23" s="6"/>
      <c r="E23" s="6"/>
      <c r="F23" s="6"/>
    </row>
    <row r="24" spans="2:9" ht="15.75" thickBot="1" x14ac:dyDescent="0.3">
      <c r="B24" s="7" t="s">
        <v>28</v>
      </c>
      <c r="C24" s="8"/>
      <c r="D24" s="8"/>
      <c r="E24" s="8"/>
      <c r="F24" s="9"/>
    </row>
    <row r="25" spans="2:9" ht="15.75" thickBot="1" x14ac:dyDescent="0.3">
      <c r="B25" s="22" t="s">
        <v>29</v>
      </c>
      <c r="C25" s="23"/>
      <c r="D25" s="23"/>
      <c r="E25" s="23"/>
      <c r="F25" s="24"/>
    </row>
    <row r="26" spans="2:9" x14ac:dyDescent="0.25">
      <c r="B26" s="83" t="s">
        <v>30</v>
      </c>
      <c r="C26" s="81">
        <f>SUMIFS(Table1[Fully
Loaded],Table1[Program
Role],"Program Director",Table1[Charged
To Prog Tuition?],"Yes")+SUMIFS(Table1[Fully
Loaded],Table1[Program
Role],"Course Instructor",Table1[Charged
To Prog Tuition?],"Yes")</f>
        <v>0</v>
      </c>
      <c r="D26" s="92"/>
      <c r="E26" s="81">
        <f>SUMIFS(Table1[Fully
Loaded],Table1[Program
Role],"Program Director",Table1[Charged
To Prog Tuition?],"No")+SUMIFS(Table1[Fully
Loaded],Table1[Program
Role],"Course Instructor",Table1[Charged
To Prog Tuition?],"No")</f>
        <v>0</v>
      </c>
      <c r="F26" s="82">
        <f t="shared" ref="F26:F27" si="2">SUM(C26:E26)</f>
        <v>0</v>
      </c>
    </row>
    <row r="27" spans="2:9" ht="15.75" thickBot="1" x14ac:dyDescent="0.3">
      <c r="B27" s="25" t="s">
        <v>31</v>
      </c>
      <c r="C27" s="101">
        <f>SUMIFS(Table1[Fully
Loaded],Table1[Program
Role],"Finance/Admin Support",Table1[Charged
To Prog Tuition?],"Yes")</f>
        <v>0</v>
      </c>
      <c r="D27" s="94"/>
      <c r="E27" s="26">
        <f>SUMIFS(Table1[Fully
Loaded],Table1[Program
Role],"Finance/Admin Support",Table1[Charged
To Prog Tuition?],"No")</f>
        <v>0</v>
      </c>
      <c r="F27" s="27">
        <f t="shared" si="2"/>
        <v>0</v>
      </c>
    </row>
    <row r="28" spans="2:9" ht="15.75" thickBot="1" x14ac:dyDescent="0.3">
      <c r="B28" s="7" t="s">
        <v>32</v>
      </c>
      <c r="C28" s="13">
        <f t="shared" ref="C28:E28" si="3">C26+C27</f>
        <v>0</v>
      </c>
      <c r="D28" s="13">
        <f t="shared" si="3"/>
        <v>0</v>
      </c>
      <c r="E28" s="13">
        <f t="shared" si="3"/>
        <v>0</v>
      </c>
      <c r="F28" s="14">
        <f>SUM(C28:E28)</f>
        <v>0</v>
      </c>
      <c r="I28" s="105"/>
    </row>
    <row r="29" spans="2:9" ht="3" customHeight="1" thickBot="1" x14ac:dyDescent="0.3">
      <c r="C29" s="6"/>
      <c r="D29" s="6"/>
      <c r="E29" s="6"/>
      <c r="F29" s="6"/>
    </row>
    <row r="30" spans="2:9" ht="15.75" thickBot="1" x14ac:dyDescent="0.3">
      <c r="B30" s="22" t="s">
        <v>33</v>
      </c>
      <c r="C30" s="23"/>
      <c r="D30" s="23"/>
      <c r="E30" s="23"/>
      <c r="F30" s="24"/>
      <c r="I30" s="105"/>
    </row>
    <row r="31" spans="2:9" ht="15.75" thickBot="1" x14ac:dyDescent="0.3">
      <c r="B31" s="83" t="s">
        <v>34</v>
      </c>
      <c r="C31" s="199"/>
      <c r="D31" s="199"/>
      <c r="E31" s="199"/>
      <c r="F31" s="82">
        <f t="shared" ref="F31:F53" si="4">SUM(C31:E31)</f>
        <v>0</v>
      </c>
      <c r="I31" s="106"/>
    </row>
    <row r="32" spans="2:9" ht="15.75" thickBot="1" x14ac:dyDescent="0.3">
      <c r="B32" s="28" t="s">
        <v>35</v>
      </c>
      <c r="C32" s="199"/>
      <c r="D32" s="199"/>
      <c r="E32" s="199"/>
      <c r="F32" s="16">
        <f t="shared" si="4"/>
        <v>0</v>
      </c>
    </row>
    <row r="33" spans="2:6" ht="15.75" thickBot="1" x14ac:dyDescent="0.3">
      <c r="B33" s="28" t="s">
        <v>36</v>
      </c>
      <c r="C33" s="199"/>
      <c r="D33" s="199"/>
      <c r="E33" s="199"/>
      <c r="F33" s="16">
        <f>SUM(C33:E33)</f>
        <v>0</v>
      </c>
    </row>
    <row r="34" spans="2:6" ht="15.75" thickBot="1" x14ac:dyDescent="0.3">
      <c r="B34" s="28" t="s">
        <v>37</v>
      </c>
      <c r="C34" s="199"/>
      <c r="D34" s="199"/>
      <c r="E34" s="199"/>
      <c r="F34" s="16">
        <f t="shared" si="4"/>
        <v>0</v>
      </c>
    </row>
    <row r="35" spans="2:6" ht="15.75" thickBot="1" x14ac:dyDescent="0.3">
      <c r="B35" s="28" t="s">
        <v>38</v>
      </c>
      <c r="C35" s="199"/>
      <c r="D35" s="199"/>
      <c r="E35" s="199"/>
      <c r="F35" s="16">
        <f t="shared" si="4"/>
        <v>0</v>
      </c>
    </row>
    <row r="36" spans="2:6" ht="15.75" thickBot="1" x14ac:dyDescent="0.3">
      <c r="B36" s="28" t="s">
        <v>39</v>
      </c>
      <c r="C36" s="199"/>
      <c r="D36" s="199"/>
      <c r="E36" s="199"/>
      <c r="F36" s="16">
        <f t="shared" si="4"/>
        <v>0</v>
      </c>
    </row>
    <row r="37" spans="2:6" ht="15.75" thickBot="1" x14ac:dyDescent="0.3">
      <c r="B37" s="28" t="s">
        <v>40</v>
      </c>
      <c r="C37" s="199"/>
      <c r="D37" s="199"/>
      <c r="E37" s="199"/>
      <c r="F37" s="16">
        <f t="shared" si="4"/>
        <v>0</v>
      </c>
    </row>
    <row r="38" spans="2:6" ht="15.75" thickBot="1" x14ac:dyDescent="0.3">
      <c r="B38" s="28" t="s">
        <v>41</v>
      </c>
      <c r="C38" s="199"/>
      <c r="D38" s="199"/>
      <c r="E38" s="199"/>
      <c r="F38" s="16">
        <f t="shared" si="4"/>
        <v>0</v>
      </c>
    </row>
    <row r="39" spans="2:6" ht="15.75" thickBot="1" x14ac:dyDescent="0.3">
      <c r="B39" s="28" t="s">
        <v>42</v>
      </c>
      <c r="C39" s="199"/>
      <c r="D39" s="199"/>
      <c r="E39" s="199"/>
      <c r="F39" s="16">
        <f t="shared" si="4"/>
        <v>0</v>
      </c>
    </row>
    <row r="40" spans="2:6" ht="15.75" thickBot="1" x14ac:dyDescent="0.3">
      <c r="B40" s="28" t="s">
        <v>43</v>
      </c>
      <c r="C40" s="199"/>
      <c r="D40" s="199"/>
      <c r="E40" s="199"/>
      <c r="F40" s="16">
        <f t="shared" si="4"/>
        <v>0</v>
      </c>
    </row>
    <row r="41" spans="2:6" ht="15.75" thickBot="1" x14ac:dyDescent="0.3">
      <c r="B41" s="28" t="s">
        <v>44</v>
      </c>
      <c r="C41" s="199"/>
      <c r="D41" s="199"/>
      <c r="E41" s="199"/>
      <c r="F41" s="16">
        <f t="shared" si="4"/>
        <v>0</v>
      </c>
    </row>
    <row r="42" spans="2:6" ht="15.75" thickBot="1" x14ac:dyDescent="0.3">
      <c r="B42" s="28" t="s">
        <v>45</v>
      </c>
      <c r="C42" s="199"/>
      <c r="D42" s="199"/>
      <c r="E42" s="199"/>
      <c r="F42" s="16">
        <f t="shared" si="4"/>
        <v>0</v>
      </c>
    </row>
    <row r="43" spans="2:6" ht="15.75" thickBot="1" x14ac:dyDescent="0.3">
      <c r="B43" s="28" t="s">
        <v>46</v>
      </c>
      <c r="C43" s="199"/>
      <c r="D43" s="199"/>
      <c r="E43" s="199"/>
      <c r="F43" s="16">
        <f t="shared" si="4"/>
        <v>0</v>
      </c>
    </row>
    <row r="44" spans="2:6" ht="15.75" thickBot="1" x14ac:dyDescent="0.3">
      <c r="B44" s="28" t="s">
        <v>47</v>
      </c>
      <c r="C44" s="199"/>
      <c r="D44" s="199"/>
      <c r="E44" s="199"/>
      <c r="F44" s="16">
        <f t="shared" si="4"/>
        <v>0</v>
      </c>
    </row>
    <row r="45" spans="2:6" ht="15.75" thickBot="1" x14ac:dyDescent="0.3">
      <c r="B45" s="28" t="s">
        <v>48</v>
      </c>
      <c r="C45" s="199"/>
      <c r="D45" s="199"/>
      <c r="E45" s="199"/>
      <c r="F45" s="16">
        <f t="shared" si="4"/>
        <v>0</v>
      </c>
    </row>
    <row r="46" spans="2:6" ht="15.75" thickBot="1" x14ac:dyDescent="0.3">
      <c r="B46" s="28" t="s">
        <v>49</v>
      </c>
      <c r="C46" s="199"/>
      <c r="D46" s="199"/>
      <c r="E46" s="199"/>
      <c r="F46" s="16">
        <f t="shared" si="4"/>
        <v>0</v>
      </c>
    </row>
    <row r="47" spans="2:6" ht="15.75" thickBot="1" x14ac:dyDescent="0.3">
      <c r="B47" s="28" t="s">
        <v>50</v>
      </c>
      <c r="C47" s="199"/>
      <c r="D47" s="199"/>
      <c r="E47" s="199"/>
      <c r="F47" s="16">
        <f t="shared" si="4"/>
        <v>0</v>
      </c>
    </row>
    <row r="48" spans="2:6" ht="15.75" thickBot="1" x14ac:dyDescent="0.3">
      <c r="B48" s="28" t="s">
        <v>51</v>
      </c>
      <c r="C48" s="199"/>
      <c r="D48" s="199"/>
      <c r="E48" s="199"/>
      <c r="F48" s="16">
        <f t="shared" si="4"/>
        <v>0</v>
      </c>
    </row>
    <row r="49" spans="2:6" ht="15.75" thickBot="1" x14ac:dyDescent="0.3">
      <c r="B49" s="28" t="s">
        <v>52</v>
      </c>
      <c r="C49" s="199"/>
      <c r="D49" s="199"/>
      <c r="E49" s="199"/>
      <c r="F49" s="16">
        <f t="shared" si="4"/>
        <v>0</v>
      </c>
    </row>
    <row r="50" spans="2:6" ht="15.75" thickBot="1" x14ac:dyDescent="0.3">
      <c r="B50" s="28" t="s">
        <v>53</v>
      </c>
      <c r="C50" s="199"/>
      <c r="D50" s="199"/>
      <c r="E50" s="199"/>
      <c r="F50" s="16">
        <f t="shared" si="4"/>
        <v>0</v>
      </c>
    </row>
    <row r="51" spans="2:6" ht="15.75" thickBot="1" x14ac:dyDescent="0.3">
      <c r="B51" s="28" t="s">
        <v>54</v>
      </c>
      <c r="C51" s="199"/>
      <c r="D51" s="199"/>
      <c r="E51" s="199"/>
      <c r="F51" s="16">
        <f t="shared" si="4"/>
        <v>0</v>
      </c>
    </row>
    <row r="52" spans="2:6" ht="15.75" thickBot="1" x14ac:dyDescent="0.3">
      <c r="B52" s="28" t="s">
        <v>55</v>
      </c>
      <c r="C52" s="199"/>
      <c r="D52" s="199"/>
      <c r="E52" s="199"/>
      <c r="F52" s="16">
        <f t="shared" si="4"/>
        <v>0</v>
      </c>
    </row>
    <row r="53" spans="2:6" ht="15.75" thickBot="1" x14ac:dyDescent="0.3">
      <c r="B53" s="28" t="s">
        <v>56</v>
      </c>
      <c r="C53" s="199"/>
      <c r="D53" s="199"/>
      <c r="E53" s="199"/>
      <c r="F53" s="16">
        <f t="shared" si="4"/>
        <v>0</v>
      </c>
    </row>
    <row r="54" spans="2:6" x14ac:dyDescent="0.25">
      <c r="B54" s="29" t="s">
        <v>118</v>
      </c>
      <c r="C54" s="12"/>
      <c r="D54" s="12"/>
      <c r="E54" s="12"/>
      <c r="F54" s="17"/>
    </row>
    <row r="55" spans="2:6" x14ac:dyDescent="0.25">
      <c r="B55" s="198"/>
      <c r="C55" s="200"/>
      <c r="D55" s="200"/>
      <c r="E55" s="200"/>
      <c r="F55" s="16">
        <f t="shared" ref="F55:F60" si="5">SUM(C55:E55)</f>
        <v>0</v>
      </c>
    </row>
    <row r="56" spans="2:6" x14ac:dyDescent="0.25">
      <c r="B56" s="198"/>
      <c r="C56" s="200"/>
      <c r="D56" s="200"/>
      <c r="E56" s="200"/>
      <c r="F56" s="16">
        <f t="shared" si="5"/>
        <v>0</v>
      </c>
    </row>
    <row r="57" spans="2:6" x14ac:dyDescent="0.25">
      <c r="B57" s="198"/>
      <c r="C57" s="200"/>
      <c r="D57" s="200"/>
      <c r="E57" s="200"/>
      <c r="F57" s="16">
        <f t="shared" si="5"/>
        <v>0</v>
      </c>
    </row>
    <row r="58" spans="2:6" x14ac:dyDescent="0.25">
      <c r="B58" s="198"/>
      <c r="C58" s="200"/>
      <c r="D58" s="200"/>
      <c r="E58" s="200"/>
      <c r="F58" s="16">
        <f t="shared" si="5"/>
        <v>0</v>
      </c>
    </row>
    <row r="59" spans="2:6" x14ac:dyDescent="0.25">
      <c r="B59" s="198"/>
      <c r="C59" s="200"/>
      <c r="D59" s="200"/>
      <c r="E59" s="200"/>
      <c r="F59" s="16">
        <f t="shared" si="5"/>
        <v>0</v>
      </c>
    </row>
    <row r="60" spans="2:6" x14ac:dyDescent="0.25">
      <c r="B60" s="198"/>
      <c r="C60" s="200"/>
      <c r="D60" s="200"/>
      <c r="E60" s="200"/>
      <c r="F60" s="16">
        <f t="shared" si="5"/>
        <v>0</v>
      </c>
    </row>
    <row r="61" spans="2:6" s="99" customFormat="1" ht="15.75" thickBot="1" x14ac:dyDescent="0.3">
      <c r="B61" s="96" t="s">
        <v>57</v>
      </c>
      <c r="C61" s="97"/>
      <c r="D61" s="97"/>
      <c r="E61" s="97"/>
      <c r="F61" s="98">
        <f>SUM(C61:E61)</f>
        <v>0</v>
      </c>
    </row>
    <row r="62" spans="2:6" ht="15.75" thickBot="1" x14ac:dyDescent="0.3">
      <c r="B62" s="7" t="s">
        <v>58</v>
      </c>
      <c r="C62" s="13">
        <f>SUM(C31:C61)</f>
        <v>0</v>
      </c>
      <c r="D62" s="13">
        <f t="shared" ref="D62:F62" si="6">SUM(D31:D61)</f>
        <v>0</v>
      </c>
      <c r="E62" s="13">
        <f t="shared" si="6"/>
        <v>0</v>
      </c>
      <c r="F62" s="14">
        <f t="shared" si="6"/>
        <v>0</v>
      </c>
    </row>
    <row r="63" spans="2:6" ht="5.45" customHeight="1" thickBot="1" x14ac:dyDescent="0.3">
      <c r="C63" s="6"/>
      <c r="D63" s="6"/>
      <c r="E63" s="6"/>
      <c r="F63" s="6"/>
    </row>
    <row r="64" spans="2:6" ht="15.75" thickBot="1" x14ac:dyDescent="0.3">
      <c r="B64" s="7" t="s">
        <v>59</v>
      </c>
      <c r="C64" s="13">
        <f>C28+C62</f>
        <v>0</v>
      </c>
      <c r="D64" s="13">
        <f>D28+D62</f>
        <v>0</v>
      </c>
      <c r="E64" s="13">
        <f>E28+E62</f>
        <v>0</v>
      </c>
      <c r="F64" s="14">
        <f>SUM(C64:E64)</f>
        <v>0</v>
      </c>
    </row>
    <row r="65" spans="2:6" ht="7.5" customHeight="1" thickBot="1" x14ac:dyDescent="0.3">
      <c r="C65" s="6"/>
      <c r="D65" s="6"/>
      <c r="E65" s="6"/>
      <c r="F65" s="6"/>
    </row>
    <row r="66" spans="2:6" ht="15.75" thickBot="1" x14ac:dyDescent="0.3">
      <c r="B66" s="7" t="s">
        <v>60</v>
      </c>
      <c r="C66" s="8"/>
      <c r="D66" s="8"/>
      <c r="E66" s="8"/>
      <c r="F66" s="9"/>
    </row>
    <row r="67" spans="2:6" x14ac:dyDescent="0.25">
      <c r="B67" s="30" t="s">
        <v>61</v>
      </c>
      <c r="C67" s="31">
        <f>C22</f>
        <v>0</v>
      </c>
      <c r="D67" s="31">
        <f>D22</f>
        <v>0</v>
      </c>
      <c r="E67" s="31">
        <f>E22</f>
        <v>0</v>
      </c>
      <c r="F67" s="32">
        <f>SUM(C67:E67)</f>
        <v>0</v>
      </c>
    </row>
    <row r="68" spans="2:6" x14ac:dyDescent="0.25">
      <c r="B68" s="33" t="s">
        <v>62</v>
      </c>
      <c r="C68" s="34">
        <f t="shared" ref="C68:E68" si="7">C64</f>
        <v>0</v>
      </c>
      <c r="D68" s="34">
        <f t="shared" si="7"/>
        <v>0</v>
      </c>
      <c r="E68" s="34">
        <f t="shared" si="7"/>
        <v>0</v>
      </c>
      <c r="F68" s="35">
        <f>SUM(C68:E68)</f>
        <v>0</v>
      </c>
    </row>
    <row r="69" spans="2:6" ht="15.75" thickBot="1" x14ac:dyDescent="0.3">
      <c r="B69" s="36" t="s">
        <v>63</v>
      </c>
      <c r="C69" s="37">
        <f t="shared" ref="C69:E69" si="8">C67-C68</f>
        <v>0</v>
      </c>
      <c r="D69" s="37">
        <f t="shared" si="8"/>
        <v>0</v>
      </c>
      <c r="E69" s="37">
        <f t="shared" si="8"/>
        <v>0</v>
      </c>
      <c r="F69" s="38">
        <f>SUM(C69:E69)</f>
        <v>0</v>
      </c>
    </row>
    <row r="70" spans="2:6" x14ac:dyDescent="0.25">
      <c r="C70" s="6"/>
      <c r="D70" s="6"/>
      <c r="E70" s="6"/>
      <c r="F70" s="6"/>
    </row>
    <row r="71" spans="2:6" ht="29.45" customHeight="1" x14ac:dyDescent="0.25">
      <c r="B71" s="304" t="s">
        <v>64</v>
      </c>
      <c r="C71" s="304"/>
      <c r="D71" s="304"/>
      <c r="E71" s="304"/>
      <c r="F71" s="304"/>
    </row>
    <row r="72" spans="2:6" ht="4.5" customHeight="1" x14ac:dyDescent="0.25">
      <c r="B72" s="95"/>
      <c r="C72" s="95"/>
      <c r="D72" s="95"/>
      <c r="E72" s="95"/>
      <c r="F72" s="95"/>
    </row>
    <row r="73" spans="2:6" ht="42.95" customHeight="1" x14ac:dyDescent="0.25">
      <c r="B73" s="304" t="s">
        <v>65</v>
      </c>
      <c r="C73" s="304"/>
      <c r="D73" s="304"/>
      <c r="E73" s="304"/>
      <c r="F73" s="304"/>
    </row>
    <row r="74" spans="2:6" ht="4.5" customHeight="1" x14ac:dyDescent="0.25">
      <c r="B74" s="95"/>
      <c r="C74" s="95"/>
      <c r="D74" s="95"/>
      <c r="E74" s="95"/>
      <c r="F74" s="95"/>
    </row>
    <row r="75" spans="2:6" ht="30" customHeight="1" x14ac:dyDescent="0.25">
      <c r="B75" s="304" t="s">
        <v>66</v>
      </c>
      <c r="C75" s="304"/>
      <c r="D75" s="304"/>
      <c r="E75" s="304"/>
      <c r="F75" s="304"/>
    </row>
    <row r="76" spans="2:6" x14ac:dyDescent="0.25">
      <c r="C76" s="6"/>
      <c r="D76" s="6"/>
      <c r="E76" s="6"/>
      <c r="F76" s="6"/>
    </row>
    <row r="77" spans="2:6" x14ac:dyDescent="0.25">
      <c r="C77" s="6"/>
      <c r="D77" s="6"/>
      <c r="E77" s="6"/>
      <c r="F77" s="6"/>
    </row>
    <row r="78" spans="2:6" x14ac:dyDescent="0.25">
      <c r="C78" s="6"/>
      <c r="D78" s="6"/>
      <c r="E78" s="6"/>
      <c r="F78" s="6"/>
    </row>
    <row r="79" spans="2:6" x14ac:dyDescent="0.25">
      <c r="C79" s="6"/>
      <c r="D79" s="6"/>
      <c r="E79" s="6"/>
      <c r="F79" s="6"/>
    </row>
    <row r="80" spans="2:6" x14ac:dyDescent="0.25">
      <c r="C80" s="6"/>
      <c r="D80" s="6"/>
      <c r="E80" s="6"/>
      <c r="F80" s="6"/>
    </row>
    <row r="81" spans="3:6" x14ac:dyDescent="0.25">
      <c r="C81" s="6"/>
      <c r="D81" s="6"/>
      <c r="E81" s="6"/>
      <c r="F81" s="6"/>
    </row>
    <row r="82" spans="3:6" x14ac:dyDescent="0.25">
      <c r="C82" s="6"/>
      <c r="D82" s="6"/>
      <c r="E82" s="6"/>
      <c r="F82" s="6"/>
    </row>
    <row r="83" spans="3:6" x14ac:dyDescent="0.25">
      <c r="C83" s="6"/>
      <c r="D83" s="6"/>
      <c r="E83" s="6"/>
      <c r="F83" s="6"/>
    </row>
    <row r="84" spans="3:6" x14ac:dyDescent="0.25">
      <c r="C84" s="6"/>
      <c r="D84" s="6"/>
      <c r="E84" s="6"/>
      <c r="F84" s="6"/>
    </row>
    <row r="85" spans="3:6" x14ac:dyDescent="0.25">
      <c r="C85" s="6"/>
      <c r="D85" s="6"/>
      <c r="E85" s="6"/>
      <c r="F85" s="6"/>
    </row>
    <row r="86" spans="3:6" x14ac:dyDescent="0.25">
      <c r="C86" s="6"/>
      <c r="D86" s="6"/>
      <c r="E86" s="6"/>
      <c r="F86" s="6"/>
    </row>
    <row r="87" spans="3:6" x14ac:dyDescent="0.25">
      <c r="C87" s="6"/>
      <c r="D87" s="6"/>
      <c r="E87" s="6"/>
      <c r="F87" s="6"/>
    </row>
    <row r="88" spans="3:6" x14ac:dyDescent="0.25">
      <c r="C88" s="6"/>
      <c r="D88" s="6"/>
      <c r="E88" s="6"/>
      <c r="F88" s="6"/>
    </row>
    <row r="89" spans="3:6" x14ac:dyDescent="0.25">
      <c r="C89" s="6"/>
      <c r="D89" s="6"/>
      <c r="E89" s="6"/>
      <c r="F89" s="6"/>
    </row>
    <row r="90" spans="3:6" x14ac:dyDescent="0.25">
      <c r="C90" s="6"/>
      <c r="D90" s="6"/>
      <c r="E90" s="6"/>
      <c r="F90" s="6"/>
    </row>
    <row r="91" spans="3:6" x14ac:dyDescent="0.25">
      <c r="C91" s="6"/>
      <c r="D91" s="6"/>
      <c r="E91" s="6"/>
      <c r="F91" s="6"/>
    </row>
    <row r="92" spans="3:6" x14ac:dyDescent="0.25">
      <c r="C92" s="6"/>
      <c r="D92" s="6"/>
      <c r="E92" s="6"/>
      <c r="F92" s="6"/>
    </row>
    <row r="93" spans="3:6" x14ac:dyDescent="0.25">
      <c r="C93" s="6"/>
      <c r="D93" s="6"/>
      <c r="E93" s="6"/>
      <c r="F93" s="6"/>
    </row>
    <row r="94" spans="3:6" x14ac:dyDescent="0.25">
      <c r="C94" s="6"/>
      <c r="D94" s="6"/>
      <c r="E94" s="6"/>
      <c r="F94" s="6"/>
    </row>
    <row r="95" spans="3:6" x14ac:dyDescent="0.25">
      <c r="C95" s="6"/>
      <c r="D95" s="6"/>
      <c r="E95" s="6"/>
      <c r="F95" s="6"/>
    </row>
    <row r="96" spans="3:6" x14ac:dyDescent="0.25">
      <c r="C96" s="6"/>
      <c r="D96" s="6"/>
      <c r="E96" s="6"/>
      <c r="F96" s="6"/>
    </row>
    <row r="97" spans="3:6" x14ac:dyDescent="0.25">
      <c r="C97" s="6"/>
      <c r="D97" s="6"/>
      <c r="E97" s="6"/>
      <c r="F97" s="6"/>
    </row>
    <row r="98" spans="3:6" x14ac:dyDescent="0.25">
      <c r="C98" s="6"/>
      <c r="D98" s="6"/>
      <c r="E98" s="6"/>
      <c r="F98" s="6"/>
    </row>
    <row r="99" spans="3:6" x14ac:dyDescent="0.25">
      <c r="C99" s="6"/>
      <c r="D99" s="6"/>
      <c r="E99" s="6"/>
      <c r="F99" s="6"/>
    </row>
    <row r="100" spans="3:6" x14ac:dyDescent="0.25">
      <c r="C100" s="6"/>
      <c r="D100" s="6"/>
      <c r="E100" s="6"/>
      <c r="F100" s="6"/>
    </row>
    <row r="101" spans="3:6" x14ac:dyDescent="0.25">
      <c r="C101" s="6"/>
      <c r="D101" s="6"/>
      <c r="E101" s="6"/>
      <c r="F101" s="6"/>
    </row>
    <row r="102" spans="3:6" x14ac:dyDescent="0.25">
      <c r="C102" s="6"/>
      <c r="D102" s="6"/>
      <c r="E102" s="6"/>
      <c r="F102" s="6"/>
    </row>
    <row r="103" spans="3:6" x14ac:dyDescent="0.25">
      <c r="C103" s="6"/>
      <c r="D103" s="6"/>
      <c r="E103" s="6"/>
      <c r="F103" s="6"/>
    </row>
    <row r="104" spans="3:6" x14ac:dyDescent="0.25">
      <c r="C104" s="6"/>
      <c r="D104" s="6"/>
      <c r="E104" s="6"/>
      <c r="F104" s="6"/>
    </row>
    <row r="105" spans="3:6" x14ac:dyDescent="0.25">
      <c r="C105" s="6"/>
      <c r="D105" s="6"/>
      <c r="E105" s="6"/>
      <c r="F105" s="6"/>
    </row>
    <row r="106" spans="3:6" x14ac:dyDescent="0.25">
      <c r="C106" s="6"/>
      <c r="D106" s="6"/>
      <c r="E106" s="6"/>
      <c r="F106" s="6"/>
    </row>
    <row r="107" spans="3:6" x14ac:dyDescent="0.25">
      <c r="C107" s="6"/>
      <c r="D107" s="6"/>
      <c r="E107" s="6"/>
      <c r="F107" s="6"/>
    </row>
    <row r="108" spans="3:6" x14ac:dyDescent="0.25">
      <c r="C108" s="6"/>
      <c r="D108" s="6"/>
      <c r="E108" s="6"/>
      <c r="F108" s="6"/>
    </row>
    <row r="109" spans="3:6" x14ac:dyDescent="0.25">
      <c r="C109" s="6"/>
      <c r="D109" s="6"/>
      <c r="E109" s="6"/>
      <c r="F109" s="6"/>
    </row>
    <row r="110" spans="3:6" x14ac:dyDescent="0.25">
      <c r="C110" s="6"/>
      <c r="D110" s="6"/>
      <c r="E110" s="6"/>
      <c r="F110" s="6"/>
    </row>
    <row r="111" spans="3:6" x14ac:dyDescent="0.25">
      <c r="C111" s="6"/>
      <c r="D111" s="6"/>
      <c r="E111" s="6"/>
      <c r="F111" s="6"/>
    </row>
    <row r="112" spans="3:6" x14ac:dyDescent="0.25">
      <c r="C112" s="6"/>
      <c r="D112" s="6"/>
      <c r="E112" s="6"/>
      <c r="F112" s="6"/>
    </row>
    <row r="113" spans="3:6" x14ac:dyDescent="0.25">
      <c r="C113" s="6"/>
      <c r="D113" s="6"/>
      <c r="E113" s="6"/>
      <c r="F113" s="6"/>
    </row>
    <row r="114" spans="3:6" x14ac:dyDescent="0.25">
      <c r="C114" s="6"/>
      <c r="D114" s="6"/>
      <c r="E114" s="6"/>
      <c r="F114" s="6"/>
    </row>
    <row r="115" spans="3:6" x14ac:dyDescent="0.25">
      <c r="C115" s="6"/>
      <c r="D115" s="6"/>
      <c r="E115" s="6"/>
      <c r="F115" s="6"/>
    </row>
    <row r="116" spans="3:6" x14ac:dyDescent="0.25">
      <c r="C116" s="6"/>
      <c r="D116" s="6"/>
      <c r="E116" s="6"/>
      <c r="F116" s="6"/>
    </row>
    <row r="117" spans="3:6" x14ac:dyDescent="0.25">
      <c r="C117" s="6"/>
      <c r="D117" s="6"/>
      <c r="E117" s="6"/>
      <c r="F117" s="6"/>
    </row>
    <row r="118" spans="3:6" x14ac:dyDescent="0.25">
      <c r="C118" s="6"/>
      <c r="D118" s="6"/>
      <c r="E118" s="6"/>
      <c r="F118" s="6"/>
    </row>
    <row r="119" spans="3:6" x14ac:dyDescent="0.25">
      <c r="C119" s="6"/>
      <c r="D119" s="6"/>
      <c r="E119" s="6"/>
      <c r="F119" s="6"/>
    </row>
    <row r="120" spans="3:6" x14ac:dyDescent="0.25">
      <c r="C120" s="6"/>
      <c r="D120" s="6"/>
      <c r="E120" s="6"/>
      <c r="F120" s="6"/>
    </row>
    <row r="121" spans="3:6" x14ac:dyDescent="0.25">
      <c r="C121" s="6"/>
      <c r="D121" s="6"/>
      <c r="E121" s="6"/>
      <c r="F121" s="6"/>
    </row>
    <row r="122" spans="3:6" x14ac:dyDescent="0.25">
      <c r="C122" s="6"/>
      <c r="D122" s="6"/>
      <c r="E122" s="6"/>
      <c r="F122" s="6"/>
    </row>
    <row r="123" spans="3:6" x14ac:dyDescent="0.25">
      <c r="C123" s="6"/>
      <c r="D123" s="6"/>
      <c r="E123" s="6"/>
      <c r="F123" s="6"/>
    </row>
    <row r="124" spans="3:6" x14ac:dyDescent="0.25">
      <c r="C124" s="6"/>
      <c r="D124" s="6"/>
      <c r="E124" s="6"/>
      <c r="F124" s="6"/>
    </row>
    <row r="125" spans="3:6" x14ac:dyDescent="0.25">
      <c r="C125" s="6"/>
      <c r="D125" s="6"/>
      <c r="E125" s="6"/>
      <c r="F125" s="6"/>
    </row>
    <row r="126" spans="3:6" x14ac:dyDescent="0.25">
      <c r="C126" s="6"/>
      <c r="D126" s="6"/>
      <c r="E126" s="6"/>
      <c r="F126" s="6"/>
    </row>
    <row r="127" spans="3:6" x14ac:dyDescent="0.25">
      <c r="C127" s="6"/>
      <c r="D127" s="6"/>
      <c r="E127" s="6"/>
      <c r="F127" s="6"/>
    </row>
    <row r="128" spans="3:6" x14ac:dyDescent="0.25">
      <c r="C128" s="6"/>
      <c r="D128" s="6"/>
      <c r="E128" s="6"/>
      <c r="F128" s="6"/>
    </row>
    <row r="129" spans="3:6" x14ac:dyDescent="0.25">
      <c r="C129" s="6"/>
      <c r="D129" s="6"/>
      <c r="E129" s="6"/>
      <c r="F129" s="6"/>
    </row>
    <row r="130" spans="3:6" x14ac:dyDescent="0.25">
      <c r="C130" s="6"/>
      <c r="D130" s="6"/>
      <c r="E130" s="6"/>
      <c r="F130" s="6"/>
    </row>
    <row r="131" spans="3:6" x14ac:dyDescent="0.25">
      <c r="C131" s="6"/>
      <c r="D131" s="6"/>
      <c r="E131" s="6"/>
      <c r="F131" s="6"/>
    </row>
    <row r="132" spans="3:6" x14ac:dyDescent="0.25">
      <c r="C132" s="6"/>
      <c r="D132" s="6"/>
      <c r="E132" s="6"/>
      <c r="F132" s="6"/>
    </row>
    <row r="133" spans="3:6" x14ac:dyDescent="0.25">
      <c r="C133" s="6"/>
      <c r="D133" s="6"/>
      <c r="E133" s="6"/>
      <c r="F133" s="6"/>
    </row>
    <row r="134" spans="3:6" x14ac:dyDescent="0.25">
      <c r="C134" s="6"/>
      <c r="D134" s="6"/>
      <c r="E134" s="6"/>
      <c r="F134" s="6"/>
    </row>
    <row r="135" spans="3:6" x14ac:dyDescent="0.25">
      <c r="C135" s="6"/>
      <c r="D135" s="6"/>
      <c r="E135" s="6"/>
      <c r="F135" s="6"/>
    </row>
    <row r="136" spans="3:6" x14ac:dyDescent="0.25">
      <c r="C136" s="6"/>
      <c r="D136" s="6"/>
      <c r="E136" s="6"/>
      <c r="F136" s="6"/>
    </row>
    <row r="137" spans="3:6" x14ac:dyDescent="0.25">
      <c r="C137" s="6"/>
      <c r="D137" s="6"/>
      <c r="E137" s="6"/>
      <c r="F137" s="6"/>
    </row>
    <row r="138" spans="3:6" x14ac:dyDescent="0.25">
      <c r="C138" s="6"/>
      <c r="D138" s="6"/>
      <c r="E138" s="6"/>
      <c r="F138" s="6"/>
    </row>
    <row r="139" spans="3:6" x14ac:dyDescent="0.25">
      <c r="C139" s="6"/>
      <c r="D139" s="6"/>
      <c r="E139" s="6"/>
      <c r="F139" s="6"/>
    </row>
    <row r="140" spans="3:6" x14ac:dyDescent="0.25">
      <c r="C140" s="6"/>
      <c r="D140" s="6"/>
      <c r="E140" s="6"/>
      <c r="F140" s="6"/>
    </row>
    <row r="141" spans="3:6" x14ac:dyDescent="0.25">
      <c r="C141" s="6"/>
      <c r="D141" s="6"/>
      <c r="E141" s="6"/>
      <c r="F141" s="6"/>
    </row>
    <row r="142" spans="3:6" x14ac:dyDescent="0.25">
      <c r="C142" s="6"/>
      <c r="D142" s="6"/>
      <c r="E142" s="6"/>
      <c r="F142" s="6"/>
    </row>
    <row r="143" spans="3:6" x14ac:dyDescent="0.25">
      <c r="C143" s="6"/>
      <c r="D143" s="6"/>
      <c r="E143" s="6"/>
      <c r="F143" s="6"/>
    </row>
    <row r="144" spans="3:6" x14ac:dyDescent="0.25">
      <c r="C144" s="6"/>
      <c r="D144" s="6"/>
      <c r="E144" s="6"/>
      <c r="F144" s="6"/>
    </row>
    <row r="145" spans="3:6" x14ac:dyDescent="0.25">
      <c r="C145" s="6"/>
      <c r="D145" s="6"/>
      <c r="E145" s="6"/>
      <c r="F145" s="6"/>
    </row>
    <row r="146" spans="3:6" x14ac:dyDescent="0.25">
      <c r="C146" s="6"/>
      <c r="D146" s="6"/>
      <c r="E146" s="6"/>
      <c r="F146" s="6"/>
    </row>
    <row r="147" spans="3:6" x14ac:dyDescent="0.25">
      <c r="C147" s="6"/>
      <c r="D147" s="6"/>
      <c r="E147" s="6"/>
      <c r="F147" s="6"/>
    </row>
    <row r="148" spans="3:6" x14ac:dyDescent="0.25">
      <c r="C148" s="6"/>
      <c r="D148" s="6"/>
      <c r="E148" s="6"/>
      <c r="F148" s="6"/>
    </row>
    <row r="149" spans="3:6" x14ac:dyDescent="0.25">
      <c r="C149" s="6"/>
      <c r="D149" s="6"/>
      <c r="E149" s="6"/>
      <c r="F149" s="6"/>
    </row>
    <row r="150" spans="3:6" x14ac:dyDescent="0.25">
      <c r="C150" s="6"/>
      <c r="D150" s="6"/>
      <c r="E150" s="6"/>
      <c r="F150" s="6"/>
    </row>
    <row r="151" spans="3:6" x14ac:dyDescent="0.25">
      <c r="C151" s="6"/>
      <c r="D151" s="6"/>
      <c r="E151" s="6"/>
      <c r="F151" s="6"/>
    </row>
    <row r="152" spans="3:6" x14ac:dyDescent="0.25">
      <c r="C152" s="6"/>
      <c r="D152" s="6"/>
      <c r="E152" s="6"/>
      <c r="F152" s="6"/>
    </row>
    <row r="153" spans="3:6" x14ac:dyDescent="0.25">
      <c r="C153" s="6"/>
      <c r="D153" s="6"/>
      <c r="E153" s="6"/>
      <c r="F153" s="6"/>
    </row>
    <row r="154" spans="3:6" x14ac:dyDescent="0.25">
      <c r="C154" s="6"/>
      <c r="D154" s="6"/>
      <c r="E154" s="6"/>
      <c r="F154" s="6"/>
    </row>
    <row r="155" spans="3:6" x14ac:dyDescent="0.25">
      <c r="C155" s="6"/>
      <c r="D155" s="6"/>
      <c r="E155" s="6"/>
      <c r="F155" s="6"/>
    </row>
    <row r="156" spans="3:6" x14ac:dyDescent="0.25">
      <c r="C156" s="6"/>
      <c r="D156" s="6"/>
      <c r="E156" s="6"/>
      <c r="F156" s="6"/>
    </row>
    <row r="157" spans="3:6" x14ac:dyDescent="0.25">
      <c r="C157" s="6"/>
      <c r="D157" s="6"/>
      <c r="E157" s="6"/>
      <c r="F157" s="6"/>
    </row>
    <row r="158" spans="3:6" x14ac:dyDescent="0.25">
      <c r="C158" s="6"/>
      <c r="D158" s="6"/>
      <c r="E158" s="6"/>
      <c r="F158" s="6"/>
    </row>
    <row r="159" spans="3:6" x14ac:dyDescent="0.25">
      <c r="C159" s="6"/>
      <c r="D159" s="6"/>
      <c r="E159" s="6"/>
      <c r="F159" s="6"/>
    </row>
    <row r="160" spans="3:6" x14ac:dyDescent="0.25">
      <c r="C160" s="6"/>
      <c r="D160" s="6"/>
      <c r="E160" s="6"/>
      <c r="F160" s="6"/>
    </row>
    <row r="161" spans="3:6" x14ac:dyDescent="0.25">
      <c r="C161" s="6"/>
      <c r="D161" s="6"/>
      <c r="E161" s="6"/>
      <c r="F161" s="6"/>
    </row>
    <row r="162" spans="3:6" x14ac:dyDescent="0.25">
      <c r="C162" s="6"/>
      <c r="D162" s="6"/>
      <c r="E162" s="6"/>
      <c r="F162" s="6"/>
    </row>
    <row r="163" spans="3:6" x14ac:dyDescent="0.25">
      <c r="C163" s="6"/>
      <c r="D163" s="6"/>
      <c r="E163" s="6"/>
      <c r="F163" s="6"/>
    </row>
    <row r="164" spans="3:6" x14ac:dyDescent="0.25">
      <c r="C164" s="6"/>
      <c r="D164" s="6"/>
      <c r="E164" s="6"/>
      <c r="F164" s="6"/>
    </row>
    <row r="165" spans="3:6" x14ac:dyDescent="0.25">
      <c r="C165" s="6"/>
      <c r="D165" s="6"/>
      <c r="E165" s="6"/>
      <c r="F165" s="6"/>
    </row>
    <row r="166" spans="3:6" x14ac:dyDescent="0.25">
      <c r="C166" s="6"/>
      <c r="D166" s="6"/>
      <c r="E166" s="6"/>
      <c r="F166" s="6"/>
    </row>
    <row r="167" spans="3:6" x14ac:dyDescent="0.25">
      <c r="C167" s="6"/>
      <c r="D167" s="6"/>
      <c r="E167" s="6"/>
      <c r="F167" s="6"/>
    </row>
    <row r="168" spans="3:6" x14ac:dyDescent="0.25">
      <c r="C168" s="6"/>
      <c r="D168" s="6"/>
      <c r="E168" s="6"/>
      <c r="F168" s="6"/>
    </row>
    <row r="169" spans="3:6" x14ac:dyDescent="0.25">
      <c r="C169" s="6"/>
      <c r="D169" s="6"/>
      <c r="E169" s="6"/>
      <c r="F169" s="6"/>
    </row>
    <row r="170" spans="3:6" x14ac:dyDescent="0.25">
      <c r="C170" s="6"/>
      <c r="D170" s="6"/>
      <c r="E170" s="6"/>
      <c r="F170" s="6"/>
    </row>
    <row r="171" spans="3:6" x14ac:dyDescent="0.25">
      <c r="C171" s="6"/>
      <c r="D171" s="6"/>
      <c r="E171" s="6"/>
      <c r="F171" s="6"/>
    </row>
    <row r="172" spans="3:6" x14ac:dyDescent="0.25">
      <c r="C172" s="6"/>
      <c r="D172" s="6"/>
      <c r="E172" s="6"/>
      <c r="F172" s="6"/>
    </row>
    <row r="173" spans="3:6" x14ac:dyDescent="0.25">
      <c r="C173" s="6"/>
      <c r="D173" s="6"/>
      <c r="E173" s="6"/>
      <c r="F173" s="6"/>
    </row>
    <row r="174" spans="3:6" x14ac:dyDescent="0.25">
      <c r="C174" s="6"/>
      <c r="D174" s="6"/>
      <c r="E174" s="6"/>
      <c r="F174" s="6"/>
    </row>
    <row r="175" spans="3:6" x14ac:dyDescent="0.25">
      <c r="C175" s="6"/>
      <c r="D175" s="6"/>
      <c r="E175" s="6"/>
      <c r="F175" s="6"/>
    </row>
    <row r="176" spans="3:6" x14ac:dyDescent="0.25">
      <c r="C176" s="6"/>
      <c r="D176" s="6"/>
      <c r="E176" s="6"/>
      <c r="F176" s="6"/>
    </row>
    <row r="177" spans="3:6" x14ac:dyDescent="0.25">
      <c r="C177" s="6"/>
      <c r="D177" s="6"/>
      <c r="E177" s="6"/>
      <c r="F177" s="6"/>
    </row>
    <row r="178" spans="3:6" x14ac:dyDescent="0.25">
      <c r="C178" s="6"/>
      <c r="D178" s="6"/>
      <c r="E178" s="6"/>
      <c r="F178" s="6"/>
    </row>
    <row r="179" spans="3:6" x14ac:dyDescent="0.25">
      <c r="C179" s="6"/>
      <c r="D179" s="6"/>
      <c r="E179" s="6"/>
      <c r="F179" s="6"/>
    </row>
    <row r="180" spans="3:6" x14ac:dyDescent="0.25">
      <c r="C180" s="6"/>
      <c r="D180" s="6"/>
      <c r="E180" s="6"/>
      <c r="F180" s="6"/>
    </row>
    <row r="181" spans="3:6" x14ac:dyDescent="0.25">
      <c r="C181" s="6"/>
      <c r="D181" s="6"/>
      <c r="E181" s="6"/>
      <c r="F181" s="6"/>
    </row>
    <row r="182" spans="3:6" x14ac:dyDescent="0.25">
      <c r="C182" s="6"/>
      <c r="D182" s="6"/>
      <c r="E182" s="6"/>
      <c r="F182" s="6"/>
    </row>
    <row r="183" spans="3:6" x14ac:dyDescent="0.25">
      <c r="C183" s="6"/>
      <c r="D183" s="6"/>
      <c r="E183" s="6"/>
      <c r="F183" s="6"/>
    </row>
    <row r="184" spans="3:6" x14ac:dyDescent="0.25">
      <c r="C184" s="6"/>
      <c r="D184" s="6"/>
      <c r="E184" s="6"/>
      <c r="F184" s="6"/>
    </row>
    <row r="185" spans="3:6" x14ac:dyDescent="0.25">
      <c r="C185" s="6"/>
      <c r="D185" s="6"/>
      <c r="E185" s="6"/>
      <c r="F185" s="6"/>
    </row>
    <row r="186" spans="3:6" x14ac:dyDescent="0.25">
      <c r="C186" s="6"/>
      <c r="D186" s="6"/>
      <c r="E186" s="6"/>
      <c r="F186" s="6"/>
    </row>
    <row r="187" spans="3:6" x14ac:dyDescent="0.25">
      <c r="C187" s="6"/>
      <c r="D187" s="6"/>
      <c r="E187" s="6"/>
      <c r="F187" s="6"/>
    </row>
    <row r="188" spans="3:6" x14ac:dyDescent="0.25">
      <c r="C188" s="6"/>
      <c r="D188" s="6"/>
      <c r="E188" s="6"/>
      <c r="F188" s="6"/>
    </row>
    <row r="189" spans="3:6" x14ac:dyDescent="0.25">
      <c r="C189" s="6"/>
      <c r="D189" s="6"/>
      <c r="E189" s="6"/>
      <c r="F189" s="6"/>
    </row>
    <row r="190" spans="3:6" x14ac:dyDescent="0.25">
      <c r="C190" s="6"/>
      <c r="D190" s="6"/>
      <c r="E190" s="6"/>
      <c r="F190" s="6"/>
    </row>
    <row r="191" spans="3:6" x14ac:dyDescent="0.25">
      <c r="C191" s="6"/>
      <c r="D191" s="6"/>
      <c r="E191" s="6"/>
      <c r="F191" s="6"/>
    </row>
    <row r="192" spans="3:6" x14ac:dyDescent="0.25">
      <c r="C192" s="6"/>
      <c r="D192" s="6"/>
      <c r="E192" s="6"/>
      <c r="F192" s="6"/>
    </row>
    <row r="193" spans="3:6" x14ac:dyDescent="0.25">
      <c r="C193" s="6"/>
      <c r="D193" s="6"/>
      <c r="E193" s="6"/>
      <c r="F193" s="6"/>
    </row>
    <row r="194" spans="3:6" x14ac:dyDescent="0.25">
      <c r="C194" s="6"/>
      <c r="D194" s="6"/>
      <c r="E194" s="6"/>
      <c r="F194" s="6"/>
    </row>
    <row r="195" spans="3:6" x14ac:dyDescent="0.25">
      <c r="C195" s="6"/>
      <c r="D195" s="6"/>
      <c r="E195" s="6"/>
      <c r="F195" s="6"/>
    </row>
    <row r="196" spans="3:6" x14ac:dyDescent="0.25">
      <c r="C196" s="6"/>
      <c r="D196" s="6"/>
      <c r="E196" s="6"/>
      <c r="F196" s="6"/>
    </row>
    <row r="197" spans="3:6" x14ac:dyDescent="0.25">
      <c r="C197" s="6"/>
      <c r="D197" s="6"/>
      <c r="E197" s="6"/>
      <c r="F197" s="6"/>
    </row>
    <row r="198" spans="3:6" x14ac:dyDescent="0.25">
      <c r="C198" s="6"/>
      <c r="D198" s="6"/>
      <c r="E198" s="6"/>
      <c r="F198" s="6"/>
    </row>
    <row r="199" spans="3:6" x14ac:dyDescent="0.25">
      <c r="C199" s="6"/>
      <c r="D199" s="6"/>
      <c r="E199" s="6"/>
      <c r="F199" s="6"/>
    </row>
    <row r="200" spans="3:6" x14ac:dyDescent="0.25">
      <c r="C200" s="6"/>
      <c r="D200" s="6"/>
      <c r="E200" s="6"/>
      <c r="F200" s="6"/>
    </row>
    <row r="201" spans="3:6" x14ac:dyDescent="0.25">
      <c r="C201" s="6"/>
      <c r="D201" s="6"/>
      <c r="E201" s="6"/>
      <c r="F201" s="6"/>
    </row>
    <row r="202" spans="3:6" x14ac:dyDescent="0.25">
      <c r="C202" s="6"/>
      <c r="D202" s="6"/>
      <c r="E202" s="6"/>
      <c r="F202" s="6"/>
    </row>
    <row r="203" spans="3:6" x14ac:dyDescent="0.25">
      <c r="C203" s="6"/>
      <c r="D203" s="6"/>
      <c r="E203" s="6"/>
      <c r="F203" s="6"/>
    </row>
    <row r="204" spans="3:6" x14ac:dyDescent="0.25">
      <c r="C204" s="6"/>
      <c r="D204" s="6"/>
      <c r="E204" s="6"/>
      <c r="F204" s="6"/>
    </row>
    <row r="205" spans="3:6" x14ac:dyDescent="0.25">
      <c r="C205" s="6"/>
      <c r="D205" s="6"/>
      <c r="E205" s="6"/>
      <c r="F205" s="6"/>
    </row>
    <row r="206" spans="3:6" x14ac:dyDescent="0.25">
      <c r="C206" s="6"/>
      <c r="D206" s="6"/>
      <c r="E206" s="6"/>
      <c r="F206" s="6"/>
    </row>
    <row r="207" spans="3:6" x14ac:dyDescent="0.25">
      <c r="C207" s="6"/>
      <c r="D207" s="6"/>
      <c r="E207" s="6"/>
      <c r="F207" s="6"/>
    </row>
    <row r="208" spans="3:6" x14ac:dyDescent="0.25">
      <c r="C208" s="6"/>
      <c r="D208" s="6"/>
      <c r="E208" s="6"/>
      <c r="F208" s="6"/>
    </row>
    <row r="209" spans="3:6" x14ac:dyDescent="0.25">
      <c r="C209" s="6"/>
      <c r="D209" s="6"/>
      <c r="E209" s="6"/>
      <c r="F209" s="6"/>
    </row>
    <row r="210" spans="3:6" x14ac:dyDescent="0.25">
      <c r="C210" s="6"/>
      <c r="D210" s="6"/>
      <c r="E210" s="6"/>
      <c r="F210" s="6"/>
    </row>
    <row r="211" spans="3:6" x14ac:dyDescent="0.25">
      <c r="C211" s="6"/>
      <c r="D211" s="6"/>
      <c r="E211" s="6"/>
      <c r="F211" s="6"/>
    </row>
    <row r="212" spans="3:6" x14ac:dyDescent="0.25">
      <c r="C212" s="6"/>
      <c r="D212" s="6"/>
      <c r="E212" s="6"/>
      <c r="F212" s="6"/>
    </row>
    <row r="213" spans="3:6" x14ac:dyDescent="0.25">
      <c r="C213" s="6"/>
      <c r="D213" s="6"/>
      <c r="E213" s="6"/>
      <c r="F213" s="6"/>
    </row>
    <row r="214" spans="3:6" x14ac:dyDescent="0.25">
      <c r="C214" s="6"/>
      <c r="D214" s="6"/>
      <c r="E214" s="6"/>
      <c r="F214" s="6"/>
    </row>
    <row r="215" spans="3:6" x14ac:dyDescent="0.25">
      <c r="C215" s="6"/>
      <c r="D215" s="6"/>
      <c r="E215" s="6"/>
      <c r="F215" s="6"/>
    </row>
    <row r="216" spans="3:6" x14ac:dyDescent="0.25">
      <c r="C216" s="6"/>
      <c r="D216" s="6"/>
      <c r="E216" s="6"/>
      <c r="F216" s="6"/>
    </row>
    <row r="217" spans="3:6" x14ac:dyDescent="0.25">
      <c r="C217" s="6"/>
      <c r="D217" s="6"/>
      <c r="E217" s="6"/>
      <c r="F217" s="6"/>
    </row>
    <row r="218" spans="3:6" x14ac:dyDescent="0.25">
      <c r="C218" s="6"/>
      <c r="D218" s="6"/>
      <c r="E218" s="6"/>
      <c r="F218" s="6"/>
    </row>
    <row r="219" spans="3:6" x14ac:dyDescent="0.25">
      <c r="C219" s="6"/>
      <c r="D219" s="6"/>
      <c r="E219" s="6"/>
      <c r="F219" s="6"/>
    </row>
    <row r="220" spans="3:6" x14ac:dyDescent="0.25">
      <c r="C220" s="6"/>
      <c r="D220" s="6"/>
      <c r="E220" s="6"/>
      <c r="F220" s="6"/>
    </row>
    <row r="221" spans="3:6" x14ac:dyDescent="0.25">
      <c r="C221" s="6"/>
      <c r="D221" s="6"/>
      <c r="E221" s="6"/>
      <c r="F221" s="6"/>
    </row>
    <row r="222" spans="3:6" x14ac:dyDescent="0.25">
      <c r="C222" s="6"/>
      <c r="D222" s="6"/>
      <c r="E222" s="6"/>
      <c r="F222" s="6"/>
    </row>
    <row r="223" spans="3:6" x14ac:dyDescent="0.25">
      <c r="C223" s="6"/>
      <c r="D223" s="6"/>
      <c r="E223" s="6"/>
      <c r="F223" s="6"/>
    </row>
    <row r="224" spans="3:6" x14ac:dyDescent="0.25">
      <c r="C224" s="6"/>
      <c r="D224" s="6"/>
      <c r="E224" s="6"/>
      <c r="F224" s="6"/>
    </row>
    <row r="225" spans="3:6" x14ac:dyDescent="0.25">
      <c r="C225" s="6"/>
      <c r="D225" s="6"/>
      <c r="E225" s="6"/>
      <c r="F225" s="6"/>
    </row>
    <row r="226" spans="3:6" x14ac:dyDescent="0.25">
      <c r="C226" s="6"/>
      <c r="D226" s="6"/>
      <c r="E226" s="6"/>
      <c r="F226" s="6"/>
    </row>
    <row r="227" spans="3:6" x14ac:dyDescent="0.25">
      <c r="C227" s="6"/>
      <c r="D227" s="6"/>
      <c r="E227" s="6"/>
      <c r="F227" s="6"/>
    </row>
    <row r="228" spans="3:6" x14ac:dyDescent="0.25">
      <c r="C228" s="6"/>
      <c r="D228" s="6"/>
      <c r="E228" s="6"/>
      <c r="F228" s="6"/>
    </row>
    <row r="229" spans="3:6" x14ac:dyDescent="0.25">
      <c r="C229" s="6"/>
      <c r="D229" s="6"/>
      <c r="E229" s="6"/>
      <c r="F229" s="6"/>
    </row>
    <row r="230" spans="3:6" x14ac:dyDescent="0.25">
      <c r="C230" s="6"/>
      <c r="D230" s="6"/>
      <c r="E230" s="6"/>
      <c r="F230" s="6"/>
    </row>
    <row r="231" spans="3:6" x14ac:dyDescent="0.25">
      <c r="C231" s="6"/>
      <c r="D231" s="6"/>
      <c r="E231" s="6"/>
      <c r="F231" s="6"/>
    </row>
    <row r="232" spans="3:6" x14ac:dyDescent="0.25">
      <c r="C232" s="6"/>
      <c r="D232" s="6"/>
      <c r="E232" s="6"/>
      <c r="F232" s="6"/>
    </row>
    <row r="233" spans="3:6" x14ac:dyDescent="0.25">
      <c r="C233" s="6"/>
      <c r="D233" s="6"/>
      <c r="E233" s="6"/>
      <c r="F233" s="6"/>
    </row>
    <row r="234" spans="3:6" x14ac:dyDescent="0.25">
      <c r="C234" s="6"/>
      <c r="D234" s="6"/>
      <c r="E234" s="6"/>
      <c r="F234" s="6"/>
    </row>
    <row r="235" spans="3:6" x14ac:dyDescent="0.25">
      <c r="C235" s="6"/>
      <c r="D235" s="6"/>
      <c r="E235" s="6"/>
      <c r="F235" s="6"/>
    </row>
    <row r="236" spans="3:6" x14ac:dyDescent="0.25">
      <c r="C236" s="6"/>
      <c r="D236" s="6"/>
      <c r="E236" s="6"/>
      <c r="F236" s="6"/>
    </row>
    <row r="237" spans="3:6" x14ac:dyDescent="0.25">
      <c r="C237" s="6"/>
      <c r="D237" s="6"/>
      <c r="E237" s="6"/>
      <c r="F237" s="6"/>
    </row>
    <row r="238" spans="3:6" x14ac:dyDescent="0.25">
      <c r="C238" s="6"/>
      <c r="D238" s="6"/>
      <c r="E238" s="6"/>
      <c r="F238" s="6"/>
    </row>
    <row r="239" spans="3:6" x14ac:dyDescent="0.25">
      <c r="C239" s="6"/>
      <c r="D239" s="6"/>
      <c r="E239" s="6"/>
      <c r="F239" s="6"/>
    </row>
    <row r="240" spans="3:6" x14ac:dyDescent="0.25">
      <c r="C240" s="6"/>
      <c r="D240" s="6"/>
      <c r="E240" s="6"/>
      <c r="F240" s="6"/>
    </row>
    <row r="241" spans="3:6" x14ac:dyDescent="0.25">
      <c r="C241" s="6"/>
      <c r="D241" s="6"/>
      <c r="E241" s="6"/>
      <c r="F241" s="6"/>
    </row>
    <row r="242" spans="3:6" x14ac:dyDescent="0.25">
      <c r="C242" s="6"/>
      <c r="D242" s="6"/>
      <c r="E242" s="6"/>
      <c r="F242" s="6"/>
    </row>
    <row r="243" spans="3:6" x14ac:dyDescent="0.25">
      <c r="C243" s="6"/>
      <c r="D243" s="6"/>
      <c r="E243" s="6"/>
      <c r="F243" s="6"/>
    </row>
    <row r="244" spans="3:6" x14ac:dyDescent="0.25">
      <c r="C244" s="6"/>
      <c r="D244" s="6"/>
      <c r="E244" s="6"/>
      <c r="F244" s="6"/>
    </row>
    <row r="245" spans="3:6" x14ac:dyDescent="0.25">
      <c r="C245" s="6"/>
      <c r="D245" s="6"/>
      <c r="E245" s="6"/>
      <c r="F245" s="6"/>
    </row>
    <row r="246" spans="3:6" x14ac:dyDescent="0.25">
      <c r="C246" s="6"/>
      <c r="D246" s="6"/>
      <c r="E246" s="6"/>
      <c r="F246" s="6"/>
    </row>
    <row r="247" spans="3:6" x14ac:dyDescent="0.25">
      <c r="C247" s="6"/>
      <c r="D247" s="6"/>
      <c r="E247" s="6"/>
      <c r="F247" s="6"/>
    </row>
    <row r="248" spans="3:6" x14ac:dyDescent="0.25">
      <c r="C248" s="6"/>
      <c r="D248" s="6"/>
      <c r="E248" s="6"/>
      <c r="F248" s="6"/>
    </row>
    <row r="249" spans="3:6" x14ac:dyDescent="0.25">
      <c r="C249" s="6"/>
      <c r="D249" s="6"/>
      <c r="E249" s="6"/>
      <c r="F249" s="6"/>
    </row>
    <row r="250" spans="3:6" x14ac:dyDescent="0.25">
      <c r="C250" s="6"/>
      <c r="D250" s="6"/>
      <c r="E250" s="6"/>
      <c r="F250" s="6"/>
    </row>
    <row r="251" spans="3:6" x14ac:dyDescent="0.25">
      <c r="C251" s="6"/>
      <c r="D251" s="6"/>
      <c r="E251" s="6"/>
      <c r="F251" s="6"/>
    </row>
    <row r="252" spans="3:6" x14ac:dyDescent="0.25">
      <c r="C252" s="6"/>
      <c r="D252" s="6"/>
      <c r="E252" s="6"/>
      <c r="F252" s="6"/>
    </row>
    <row r="253" spans="3:6" x14ac:dyDescent="0.25">
      <c r="C253" s="6"/>
      <c r="D253" s="6"/>
      <c r="E253" s="6"/>
      <c r="F253" s="6"/>
    </row>
    <row r="254" spans="3:6" x14ac:dyDescent="0.25">
      <c r="C254" s="6"/>
      <c r="D254" s="6"/>
      <c r="E254" s="6"/>
      <c r="F254" s="6"/>
    </row>
    <row r="255" spans="3:6" x14ac:dyDescent="0.25">
      <c r="C255" s="6"/>
      <c r="D255" s="6"/>
      <c r="E255" s="6"/>
      <c r="F255" s="6"/>
    </row>
    <row r="256" spans="3:6" x14ac:dyDescent="0.25">
      <c r="C256" s="6"/>
      <c r="D256" s="6"/>
      <c r="E256" s="6"/>
      <c r="F256" s="6"/>
    </row>
    <row r="257" spans="3:6" x14ac:dyDescent="0.25">
      <c r="C257" s="6"/>
      <c r="D257" s="6"/>
      <c r="E257" s="6"/>
      <c r="F257" s="6"/>
    </row>
    <row r="258" spans="3:6" x14ac:dyDescent="0.25">
      <c r="C258" s="6"/>
      <c r="D258" s="6"/>
      <c r="E258" s="6"/>
      <c r="F258" s="6"/>
    </row>
    <row r="259" spans="3:6" x14ac:dyDescent="0.25">
      <c r="C259" s="6"/>
      <c r="D259" s="6"/>
      <c r="E259" s="6"/>
      <c r="F259" s="6"/>
    </row>
    <row r="260" spans="3:6" x14ac:dyDescent="0.25">
      <c r="C260" s="6"/>
      <c r="D260" s="6"/>
      <c r="E260" s="6"/>
      <c r="F260" s="6"/>
    </row>
    <row r="261" spans="3:6" x14ac:dyDescent="0.25">
      <c r="C261" s="6"/>
      <c r="D261" s="6"/>
      <c r="E261" s="6"/>
      <c r="F261" s="6"/>
    </row>
    <row r="262" spans="3:6" x14ac:dyDescent="0.25">
      <c r="C262" s="6"/>
      <c r="D262" s="6"/>
      <c r="E262" s="6"/>
      <c r="F262" s="6"/>
    </row>
    <row r="263" spans="3:6" x14ac:dyDescent="0.25">
      <c r="C263" s="6"/>
      <c r="D263" s="6"/>
      <c r="E263" s="6"/>
      <c r="F263" s="6"/>
    </row>
    <row r="264" spans="3:6" x14ac:dyDescent="0.25">
      <c r="C264" s="6"/>
      <c r="D264" s="6"/>
      <c r="E264" s="6"/>
      <c r="F264" s="6"/>
    </row>
    <row r="265" spans="3:6" x14ac:dyDescent="0.25">
      <c r="C265" s="6"/>
      <c r="D265" s="6"/>
      <c r="E265" s="6"/>
      <c r="F265" s="6"/>
    </row>
    <row r="266" spans="3:6" x14ac:dyDescent="0.25">
      <c r="C266" s="6"/>
      <c r="D266" s="6"/>
      <c r="E266" s="6"/>
      <c r="F266" s="6"/>
    </row>
    <row r="267" spans="3:6" x14ac:dyDescent="0.25">
      <c r="C267" s="6"/>
      <c r="D267" s="6"/>
      <c r="E267" s="6"/>
      <c r="F267" s="6"/>
    </row>
    <row r="268" spans="3:6" x14ac:dyDescent="0.25">
      <c r="C268" s="6"/>
      <c r="D268" s="6"/>
      <c r="E268" s="6"/>
      <c r="F268" s="6"/>
    </row>
    <row r="269" spans="3:6" x14ac:dyDescent="0.25">
      <c r="C269" s="6"/>
      <c r="D269" s="6"/>
      <c r="E269" s="6"/>
      <c r="F269" s="6"/>
    </row>
    <row r="270" spans="3:6" x14ac:dyDescent="0.25">
      <c r="C270" s="6"/>
      <c r="D270" s="6"/>
      <c r="E270" s="6"/>
      <c r="F270" s="6"/>
    </row>
    <row r="271" spans="3:6" x14ac:dyDescent="0.25">
      <c r="C271" s="6"/>
      <c r="D271" s="6"/>
      <c r="E271" s="6"/>
      <c r="F271" s="6"/>
    </row>
    <row r="272" spans="3:6" x14ac:dyDescent="0.25">
      <c r="C272" s="6"/>
      <c r="D272" s="6"/>
      <c r="E272" s="6"/>
      <c r="F272" s="6"/>
    </row>
    <row r="273" spans="3:6" x14ac:dyDescent="0.25">
      <c r="C273" s="6"/>
      <c r="D273" s="6"/>
      <c r="E273" s="6"/>
      <c r="F273" s="6"/>
    </row>
    <row r="274" spans="3:6" x14ac:dyDescent="0.25">
      <c r="C274" s="6"/>
      <c r="D274" s="6"/>
      <c r="E274" s="6"/>
      <c r="F274" s="6"/>
    </row>
    <row r="275" spans="3:6" x14ac:dyDescent="0.25">
      <c r="C275" s="6"/>
      <c r="D275" s="6"/>
      <c r="E275" s="6"/>
      <c r="F275" s="6"/>
    </row>
    <row r="276" spans="3:6" x14ac:dyDescent="0.25">
      <c r="C276" s="6"/>
      <c r="D276" s="6"/>
      <c r="E276" s="6"/>
      <c r="F276" s="6"/>
    </row>
    <row r="277" spans="3:6" x14ac:dyDescent="0.25">
      <c r="C277" s="6"/>
      <c r="D277" s="6"/>
      <c r="E277" s="6"/>
      <c r="F277" s="6"/>
    </row>
    <row r="278" spans="3:6" x14ac:dyDescent="0.25">
      <c r="C278" s="6"/>
      <c r="D278" s="6"/>
      <c r="E278" s="6"/>
      <c r="F278" s="6"/>
    </row>
    <row r="279" spans="3:6" x14ac:dyDescent="0.25">
      <c r="C279" s="6"/>
      <c r="D279" s="6"/>
      <c r="E279" s="6"/>
      <c r="F279" s="6"/>
    </row>
    <row r="280" spans="3:6" x14ac:dyDescent="0.25">
      <c r="C280" s="6"/>
      <c r="D280" s="6"/>
      <c r="E280" s="6"/>
      <c r="F280" s="6"/>
    </row>
    <row r="281" spans="3:6" x14ac:dyDescent="0.25">
      <c r="C281" s="6"/>
      <c r="D281" s="6"/>
      <c r="E281" s="6"/>
      <c r="F281" s="6"/>
    </row>
    <row r="282" spans="3:6" x14ac:dyDescent="0.25">
      <c r="C282" s="6"/>
      <c r="D282" s="6"/>
      <c r="E282" s="6"/>
      <c r="F282" s="6"/>
    </row>
    <row r="283" spans="3:6" x14ac:dyDescent="0.25">
      <c r="C283" s="6"/>
      <c r="D283" s="6"/>
      <c r="E283" s="6"/>
      <c r="F283" s="6"/>
    </row>
    <row r="284" spans="3:6" x14ac:dyDescent="0.25">
      <c r="C284" s="6"/>
      <c r="D284" s="6"/>
      <c r="E284" s="6"/>
      <c r="F284" s="6"/>
    </row>
    <row r="285" spans="3:6" x14ac:dyDescent="0.25">
      <c r="C285" s="6"/>
      <c r="D285" s="6"/>
      <c r="E285" s="6"/>
      <c r="F285" s="6"/>
    </row>
    <row r="286" spans="3:6" x14ac:dyDescent="0.25">
      <c r="C286" s="6"/>
      <c r="D286" s="6"/>
      <c r="E286" s="6"/>
      <c r="F286" s="6"/>
    </row>
    <row r="287" spans="3:6" x14ac:dyDescent="0.25">
      <c r="C287" s="6"/>
      <c r="D287" s="6"/>
      <c r="E287" s="6"/>
      <c r="F287" s="6"/>
    </row>
    <row r="288" spans="3:6" x14ac:dyDescent="0.25">
      <c r="C288" s="6"/>
      <c r="D288" s="6"/>
      <c r="E288" s="6"/>
      <c r="F288" s="6"/>
    </row>
    <row r="289" spans="3:6" x14ac:dyDescent="0.25">
      <c r="C289" s="6"/>
      <c r="D289" s="6"/>
      <c r="E289" s="6"/>
      <c r="F289" s="6"/>
    </row>
    <row r="290" spans="3:6" x14ac:dyDescent="0.25">
      <c r="C290" s="6"/>
      <c r="D290" s="6"/>
      <c r="E290" s="6"/>
      <c r="F290" s="6"/>
    </row>
    <row r="291" spans="3:6" x14ac:dyDescent="0.25">
      <c r="C291" s="6"/>
      <c r="D291" s="6"/>
      <c r="E291" s="6"/>
      <c r="F291" s="6"/>
    </row>
    <row r="292" spans="3:6" x14ac:dyDescent="0.25">
      <c r="C292" s="6"/>
      <c r="D292" s="6"/>
      <c r="E292" s="6"/>
      <c r="F292" s="6"/>
    </row>
    <row r="293" spans="3:6" x14ac:dyDescent="0.25">
      <c r="C293" s="6"/>
      <c r="D293" s="6"/>
      <c r="E293" s="6"/>
      <c r="F293" s="6"/>
    </row>
    <row r="294" spans="3:6" x14ac:dyDescent="0.25">
      <c r="C294" s="6"/>
      <c r="D294" s="6"/>
      <c r="E294" s="6"/>
      <c r="F294" s="6"/>
    </row>
    <row r="295" spans="3:6" x14ac:dyDescent="0.25">
      <c r="C295" s="6"/>
      <c r="D295" s="6"/>
      <c r="E295" s="6"/>
      <c r="F295" s="6"/>
    </row>
    <row r="296" spans="3:6" x14ac:dyDescent="0.25">
      <c r="C296" s="6"/>
      <c r="D296" s="6"/>
      <c r="E296" s="6"/>
      <c r="F296" s="6"/>
    </row>
    <row r="297" spans="3:6" x14ac:dyDescent="0.25">
      <c r="C297" s="6"/>
      <c r="D297" s="6"/>
      <c r="E297" s="6"/>
      <c r="F297" s="6"/>
    </row>
    <row r="298" spans="3:6" x14ac:dyDescent="0.25">
      <c r="C298" s="6"/>
      <c r="D298" s="6"/>
      <c r="E298" s="6"/>
      <c r="F298" s="6"/>
    </row>
    <row r="299" spans="3:6" x14ac:dyDescent="0.25">
      <c r="C299" s="6"/>
      <c r="D299" s="6"/>
      <c r="E299" s="6"/>
      <c r="F299" s="6"/>
    </row>
    <row r="300" spans="3:6" x14ac:dyDescent="0.25">
      <c r="C300" s="6"/>
      <c r="D300" s="6"/>
      <c r="E300" s="6"/>
      <c r="F300" s="6"/>
    </row>
    <row r="301" spans="3:6" x14ac:dyDescent="0.25">
      <c r="C301" s="6"/>
      <c r="D301" s="6"/>
      <c r="E301" s="6"/>
      <c r="F301" s="6"/>
    </row>
    <row r="302" spans="3:6" x14ac:dyDescent="0.25">
      <c r="C302" s="6"/>
      <c r="D302" s="6"/>
      <c r="E302" s="6"/>
      <c r="F302" s="6"/>
    </row>
    <row r="303" spans="3:6" x14ac:dyDescent="0.25">
      <c r="C303" s="6"/>
      <c r="D303" s="6"/>
      <c r="E303" s="6"/>
      <c r="F303" s="6"/>
    </row>
    <row r="304" spans="3:6" x14ac:dyDescent="0.25">
      <c r="C304" s="6"/>
      <c r="D304" s="6"/>
      <c r="E304" s="6"/>
      <c r="F304" s="6"/>
    </row>
    <row r="305" spans="3:6" x14ac:dyDescent="0.25">
      <c r="C305" s="6"/>
      <c r="D305" s="6"/>
      <c r="E305" s="6"/>
      <c r="F305" s="6"/>
    </row>
    <row r="306" spans="3:6" x14ac:dyDescent="0.25">
      <c r="C306" s="6"/>
      <c r="D306" s="6"/>
      <c r="E306" s="6"/>
      <c r="F306" s="6"/>
    </row>
    <row r="307" spans="3:6" x14ac:dyDescent="0.25">
      <c r="C307" s="6"/>
      <c r="D307" s="6"/>
      <c r="E307" s="6"/>
      <c r="F307" s="6"/>
    </row>
    <row r="308" spans="3:6" x14ac:dyDescent="0.25">
      <c r="C308" s="6"/>
      <c r="D308" s="6"/>
      <c r="E308" s="6"/>
      <c r="F308" s="6"/>
    </row>
    <row r="309" spans="3:6" x14ac:dyDescent="0.25">
      <c r="C309" s="6"/>
      <c r="D309" s="6"/>
      <c r="E309" s="6"/>
      <c r="F309" s="6"/>
    </row>
    <row r="310" spans="3:6" x14ac:dyDescent="0.25">
      <c r="C310" s="6"/>
      <c r="D310" s="6"/>
      <c r="E310" s="6"/>
      <c r="F310" s="6"/>
    </row>
    <row r="311" spans="3:6" x14ac:dyDescent="0.25">
      <c r="C311" s="6"/>
      <c r="D311" s="6"/>
      <c r="E311" s="6"/>
      <c r="F311" s="6"/>
    </row>
    <row r="312" spans="3:6" x14ac:dyDescent="0.25">
      <c r="C312" s="6"/>
      <c r="D312" s="6"/>
      <c r="E312" s="6"/>
      <c r="F312" s="6"/>
    </row>
    <row r="313" spans="3:6" x14ac:dyDescent="0.25">
      <c r="C313" s="6"/>
      <c r="D313" s="6"/>
      <c r="E313" s="6"/>
      <c r="F313" s="6"/>
    </row>
    <row r="314" spans="3:6" x14ac:dyDescent="0.25">
      <c r="C314" s="6"/>
      <c r="D314" s="6"/>
      <c r="E314" s="6"/>
      <c r="F314" s="6"/>
    </row>
    <row r="315" spans="3:6" x14ac:dyDescent="0.25">
      <c r="C315" s="6"/>
      <c r="D315" s="6"/>
      <c r="E315" s="6"/>
      <c r="F315" s="6"/>
    </row>
    <row r="316" spans="3:6" x14ac:dyDescent="0.25">
      <c r="C316" s="6"/>
      <c r="D316" s="6"/>
      <c r="E316" s="6"/>
      <c r="F316" s="6"/>
    </row>
    <row r="317" spans="3:6" x14ac:dyDescent="0.25">
      <c r="C317" s="6"/>
      <c r="D317" s="6"/>
      <c r="E317" s="6"/>
      <c r="F317" s="6"/>
    </row>
    <row r="318" spans="3:6" x14ac:dyDescent="0.25">
      <c r="C318" s="6"/>
      <c r="D318" s="6"/>
      <c r="E318" s="6"/>
      <c r="F318" s="6"/>
    </row>
    <row r="319" spans="3:6" x14ac:dyDescent="0.25">
      <c r="C319" s="6"/>
      <c r="D319" s="6"/>
      <c r="E319" s="6"/>
      <c r="F319" s="6"/>
    </row>
    <row r="320" spans="3:6" x14ac:dyDescent="0.25">
      <c r="C320" s="6"/>
      <c r="D320" s="6"/>
      <c r="E320" s="6"/>
      <c r="F320" s="6"/>
    </row>
    <row r="321" spans="3:6" x14ac:dyDescent="0.25">
      <c r="C321" s="6"/>
      <c r="D321" s="6"/>
      <c r="E321" s="6"/>
      <c r="F321" s="6"/>
    </row>
    <row r="322" spans="3:6" x14ac:dyDescent="0.25">
      <c r="C322" s="6"/>
      <c r="D322" s="6"/>
      <c r="E322" s="6"/>
      <c r="F322" s="6"/>
    </row>
    <row r="323" spans="3:6" x14ac:dyDescent="0.25">
      <c r="C323" s="6"/>
      <c r="D323" s="6"/>
      <c r="E323" s="6"/>
      <c r="F323" s="6"/>
    </row>
    <row r="324" spans="3:6" x14ac:dyDescent="0.25">
      <c r="C324" s="6"/>
      <c r="D324" s="6"/>
      <c r="E324" s="6"/>
      <c r="F324" s="6"/>
    </row>
    <row r="325" spans="3:6" x14ac:dyDescent="0.25">
      <c r="C325" s="6"/>
      <c r="D325" s="6"/>
      <c r="E325" s="6"/>
      <c r="F325" s="6"/>
    </row>
    <row r="326" spans="3:6" x14ac:dyDescent="0.25">
      <c r="C326" s="6"/>
      <c r="D326" s="6"/>
      <c r="E326" s="6"/>
      <c r="F326" s="6"/>
    </row>
    <row r="327" spans="3:6" x14ac:dyDescent="0.25">
      <c r="C327" s="6"/>
      <c r="D327" s="6"/>
      <c r="E327" s="6"/>
      <c r="F327" s="6"/>
    </row>
    <row r="328" spans="3:6" x14ac:dyDescent="0.25">
      <c r="C328" s="6"/>
      <c r="D328" s="6"/>
      <c r="E328" s="6"/>
      <c r="F328" s="6"/>
    </row>
    <row r="329" spans="3:6" x14ac:dyDescent="0.25">
      <c r="C329" s="6"/>
      <c r="D329" s="6"/>
      <c r="E329" s="6"/>
      <c r="F329" s="6"/>
    </row>
    <row r="330" spans="3:6" x14ac:dyDescent="0.25">
      <c r="C330" s="6"/>
      <c r="D330" s="6"/>
      <c r="E330" s="6"/>
      <c r="F330" s="6"/>
    </row>
    <row r="331" spans="3:6" x14ac:dyDescent="0.25">
      <c r="C331" s="6"/>
      <c r="D331" s="6"/>
      <c r="E331" s="6"/>
      <c r="F331" s="6"/>
    </row>
    <row r="332" spans="3:6" x14ac:dyDescent="0.25">
      <c r="C332" s="6"/>
      <c r="D332" s="6"/>
      <c r="E332" s="6"/>
      <c r="F332" s="6"/>
    </row>
    <row r="333" spans="3:6" x14ac:dyDescent="0.25">
      <c r="C333" s="6"/>
      <c r="D333" s="6"/>
      <c r="E333" s="6"/>
      <c r="F333" s="6"/>
    </row>
    <row r="334" spans="3:6" x14ac:dyDescent="0.25">
      <c r="C334" s="6"/>
      <c r="D334" s="6"/>
      <c r="E334" s="6"/>
      <c r="F334" s="6"/>
    </row>
    <row r="335" spans="3:6" x14ac:dyDescent="0.25">
      <c r="C335" s="6"/>
      <c r="D335" s="6"/>
      <c r="E335" s="6"/>
      <c r="F335" s="6"/>
    </row>
    <row r="336" spans="3:6" x14ac:dyDescent="0.25">
      <c r="C336" s="6"/>
      <c r="D336" s="6"/>
      <c r="E336" s="6"/>
      <c r="F336" s="6"/>
    </row>
    <row r="337" spans="3:6" x14ac:dyDescent="0.25">
      <c r="C337" s="6"/>
      <c r="D337" s="6"/>
      <c r="E337" s="6"/>
      <c r="F337" s="6"/>
    </row>
    <row r="338" spans="3:6" x14ac:dyDescent="0.25">
      <c r="C338" s="6"/>
      <c r="D338" s="6"/>
      <c r="E338" s="6"/>
      <c r="F338" s="6"/>
    </row>
    <row r="339" spans="3:6" x14ac:dyDescent="0.25">
      <c r="C339" s="6"/>
      <c r="D339" s="6"/>
      <c r="E339" s="6"/>
      <c r="F339" s="6"/>
    </row>
    <row r="340" spans="3:6" x14ac:dyDescent="0.25">
      <c r="C340" s="6"/>
      <c r="D340" s="6"/>
      <c r="E340" s="6"/>
      <c r="F340" s="6"/>
    </row>
    <row r="341" spans="3:6" x14ac:dyDescent="0.25">
      <c r="C341" s="6"/>
      <c r="D341" s="6"/>
      <c r="E341" s="6"/>
      <c r="F341" s="6"/>
    </row>
    <row r="342" spans="3:6" x14ac:dyDescent="0.25">
      <c r="C342" s="6"/>
      <c r="D342" s="6"/>
      <c r="E342" s="6"/>
      <c r="F342" s="6"/>
    </row>
    <row r="343" spans="3:6" x14ac:dyDescent="0.25">
      <c r="C343" s="6"/>
      <c r="D343" s="6"/>
      <c r="E343" s="6"/>
      <c r="F343" s="6"/>
    </row>
    <row r="344" spans="3:6" x14ac:dyDescent="0.25">
      <c r="C344" s="6"/>
      <c r="D344" s="6"/>
      <c r="E344" s="6"/>
      <c r="F344" s="6"/>
    </row>
    <row r="345" spans="3:6" x14ac:dyDescent="0.25">
      <c r="C345" s="6"/>
      <c r="D345" s="6"/>
      <c r="E345" s="6"/>
      <c r="F345" s="6"/>
    </row>
    <row r="346" spans="3:6" x14ac:dyDescent="0.25">
      <c r="C346" s="6"/>
      <c r="D346" s="6"/>
      <c r="E346" s="6"/>
      <c r="F346" s="6"/>
    </row>
    <row r="347" spans="3:6" x14ac:dyDescent="0.25">
      <c r="C347" s="6"/>
      <c r="D347" s="6"/>
      <c r="E347" s="6"/>
      <c r="F347" s="6"/>
    </row>
    <row r="348" spans="3:6" x14ac:dyDescent="0.25">
      <c r="C348" s="6"/>
      <c r="D348" s="6"/>
      <c r="E348" s="6"/>
      <c r="F348" s="6"/>
    </row>
    <row r="349" spans="3:6" x14ac:dyDescent="0.25">
      <c r="C349" s="6"/>
      <c r="D349" s="6"/>
      <c r="E349" s="6"/>
      <c r="F349" s="6"/>
    </row>
    <row r="350" spans="3:6" x14ac:dyDescent="0.25">
      <c r="C350" s="6"/>
      <c r="D350" s="6"/>
      <c r="E350" s="6"/>
      <c r="F350" s="6"/>
    </row>
    <row r="351" spans="3:6" x14ac:dyDescent="0.25">
      <c r="C351" s="6"/>
      <c r="D351" s="6"/>
      <c r="E351" s="6"/>
      <c r="F351" s="6"/>
    </row>
    <row r="352" spans="3:6" x14ac:dyDescent="0.25">
      <c r="C352" s="6"/>
      <c r="D352" s="6"/>
      <c r="E352" s="6"/>
      <c r="F352" s="6"/>
    </row>
    <row r="353" spans="3:6" x14ac:dyDescent="0.25">
      <c r="C353" s="6"/>
      <c r="D353" s="6"/>
      <c r="E353" s="6"/>
      <c r="F353" s="6"/>
    </row>
    <row r="354" spans="3:6" x14ac:dyDescent="0.25">
      <c r="C354" s="6"/>
      <c r="D354" s="6"/>
      <c r="E354" s="6"/>
      <c r="F354" s="6"/>
    </row>
    <row r="355" spans="3:6" x14ac:dyDescent="0.25">
      <c r="C355" s="6"/>
      <c r="D355" s="6"/>
      <c r="E355" s="6"/>
      <c r="F355" s="6"/>
    </row>
    <row r="356" spans="3:6" x14ac:dyDescent="0.25">
      <c r="C356" s="6"/>
      <c r="D356" s="6"/>
      <c r="E356" s="6"/>
      <c r="F356" s="6"/>
    </row>
    <row r="357" spans="3:6" x14ac:dyDescent="0.25">
      <c r="C357" s="6"/>
      <c r="D357" s="6"/>
      <c r="E357" s="6"/>
      <c r="F357" s="6"/>
    </row>
    <row r="358" spans="3:6" x14ac:dyDescent="0.25">
      <c r="C358" s="6"/>
      <c r="D358" s="6"/>
      <c r="E358" s="6"/>
      <c r="F358" s="6"/>
    </row>
    <row r="359" spans="3:6" x14ac:dyDescent="0.25">
      <c r="C359" s="6"/>
      <c r="D359" s="6"/>
      <c r="E359" s="6"/>
      <c r="F359" s="6"/>
    </row>
    <row r="360" spans="3:6" x14ac:dyDescent="0.25">
      <c r="C360" s="6"/>
      <c r="D360" s="6"/>
      <c r="E360" s="6"/>
      <c r="F360" s="6"/>
    </row>
    <row r="361" spans="3:6" x14ac:dyDescent="0.25">
      <c r="C361" s="6"/>
      <c r="D361" s="6"/>
      <c r="E361" s="6"/>
      <c r="F361" s="6"/>
    </row>
    <row r="362" spans="3:6" x14ac:dyDescent="0.25">
      <c r="C362" s="6"/>
      <c r="D362" s="6"/>
      <c r="E362" s="6"/>
      <c r="F362" s="6"/>
    </row>
    <row r="363" spans="3:6" x14ac:dyDescent="0.25">
      <c r="C363" s="6"/>
      <c r="D363" s="6"/>
      <c r="E363" s="6"/>
      <c r="F363" s="6"/>
    </row>
    <row r="364" spans="3:6" x14ac:dyDescent="0.25">
      <c r="C364" s="6"/>
      <c r="D364" s="6"/>
      <c r="E364" s="6"/>
      <c r="F364" s="6"/>
    </row>
    <row r="365" spans="3:6" x14ac:dyDescent="0.25">
      <c r="C365" s="6"/>
      <c r="D365" s="6"/>
      <c r="E365" s="6"/>
      <c r="F365" s="6"/>
    </row>
    <row r="366" spans="3:6" x14ac:dyDescent="0.25">
      <c r="C366" s="6"/>
      <c r="D366" s="6"/>
      <c r="E366" s="6"/>
      <c r="F366" s="6"/>
    </row>
    <row r="367" spans="3:6" x14ac:dyDescent="0.25">
      <c r="C367" s="6"/>
      <c r="D367" s="6"/>
      <c r="E367" s="6"/>
      <c r="F367" s="6"/>
    </row>
    <row r="368" spans="3:6" x14ac:dyDescent="0.25">
      <c r="C368" s="6"/>
      <c r="D368" s="6"/>
      <c r="E368" s="6"/>
      <c r="F368" s="6"/>
    </row>
  </sheetData>
  <sheetProtection algorithmName="SHA-512" hashValue="Ki67d46JedMYmCatufKpgrDIJn18ni6CYFKUXmkr0XPQwdaGqBAchJFLdXowaMDw94yLw87/20C5c6dqU4D+9A==" saltValue="34w1oGdaQVhaNy43gvIPcg==" spinCount="100000" sheet="1" objects="1" scenarios="1"/>
  <mergeCells count="9">
    <mergeCell ref="C11:F11"/>
    <mergeCell ref="B71:F71"/>
    <mergeCell ref="B73:F73"/>
    <mergeCell ref="B75:F75"/>
    <mergeCell ref="C6:F6"/>
    <mergeCell ref="C7:F7"/>
    <mergeCell ref="C8:F8"/>
    <mergeCell ref="C9:F9"/>
    <mergeCell ref="C10:F10"/>
  </mergeCells>
  <conditionalFormatting sqref="B55:E60">
    <cfRule type="containsBlanks" dxfId="25" priority="3">
      <formula>LEN(TRIM(B55))=0</formula>
    </cfRule>
  </conditionalFormatting>
  <conditionalFormatting sqref="C20">
    <cfRule type="containsBlanks" dxfId="24" priority="6">
      <formula>LEN(TRIM(C20))=0</formula>
    </cfRule>
  </conditionalFormatting>
  <conditionalFormatting sqref="C16:E16">
    <cfRule type="containsBlanks" dxfId="23" priority="8">
      <formula>LEN(TRIM(C16))=0</formula>
    </cfRule>
  </conditionalFormatting>
  <conditionalFormatting sqref="C21:E21">
    <cfRule type="containsBlanks" dxfId="22" priority="1">
      <formula>LEN(TRIM(C21))=0</formula>
    </cfRule>
  </conditionalFormatting>
  <conditionalFormatting sqref="C31:E53">
    <cfRule type="containsBlanks" dxfId="21" priority="4">
      <formula>LEN(TRIM(C31))=0</formula>
    </cfRule>
  </conditionalFormatting>
  <conditionalFormatting sqref="C6:F11">
    <cfRule type="containsBlanks" dxfId="20" priority="9">
      <formula>LEN(TRIM(C6))=0</formula>
    </cfRule>
  </conditionalFormatting>
  <conditionalFormatting sqref="D17:D19">
    <cfRule type="containsBlanks" dxfId="19" priority="7">
      <formula>LEN(TRIM(D17))=0</formula>
    </cfRule>
  </conditionalFormatting>
  <printOptions horizontalCentered="1"/>
  <pageMargins left="0" right="0" top="0.75" bottom="0.75" header="0.3" footer="0.3"/>
  <pageSetup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919B-085C-449B-AC7F-EB01277B1886}">
  <sheetPr>
    <pageSetUpPr fitToPage="1"/>
  </sheetPr>
  <dimension ref="A1:J43"/>
  <sheetViews>
    <sheetView workbookViewId="0">
      <pane ySplit="11" topLeftCell="A12" activePane="bottomLeft" state="frozen"/>
      <selection activeCell="E34" sqref="E34"/>
      <selection pane="bottomLeft" activeCell="A34" sqref="A34:J34"/>
    </sheetView>
  </sheetViews>
  <sheetFormatPr defaultColWidth="8.7109375" defaultRowHeight="15" x14ac:dyDescent="0.25"/>
  <cols>
    <col min="1" max="1" width="20.85546875" style="1" bestFit="1" customWidth="1"/>
    <col min="2" max="2" width="39.85546875" style="1" customWidth="1"/>
    <col min="3" max="3" width="23.42578125" style="1" bestFit="1" customWidth="1"/>
    <col min="4" max="4" width="11.28515625" style="1" bestFit="1" customWidth="1"/>
    <col min="5" max="5" width="16.140625" style="1" bestFit="1" customWidth="1"/>
    <col min="6" max="6" width="33.85546875" style="1" bestFit="1" customWidth="1"/>
    <col min="7" max="7" width="23.140625" style="1" customWidth="1"/>
    <col min="8" max="8" width="13.7109375" style="3" bestFit="1" customWidth="1"/>
    <col min="9" max="9" width="14.42578125" style="3" customWidth="1"/>
    <col min="10" max="10" width="13.28515625" style="3" bestFit="1" customWidth="1"/>
    <col min="11" max="11" width="0.7109375" style="1" customWidth="1"/>
    <col min="12" max="12" width="12.5703125" style="1" bestFit="1" customWidth="1"/>
    <col min="13" max="13" width="8.7109375" style="1"/>
    <col min="14" max="14" width="11.140625" style="1" customWidth="1"/>
    <col min="15" max="16384" width="8.7109375" style="1"/>
  </cols>
  <sheetData>
    <row r="1" spans="1:10" ht="19.5" customHeight="1" x14ac:dyDescent="0.25">
      <c r="A1" s="317" t="s">
        <v>67</v>
      </c>
      <c r="B1" s="318"/>
      <c r="C1" s="318"/>
      <c r="D1" s="318"/>
      <c r="E1" s="318"/>
      <c r="F1" s="318"/>
      <c r="G1" s="318"/>
      <c r="H1" s="318"/>
      <c r="I1" s="318"/>
      <c r="J1" s="318"/>
    </row>
    <row r="2" spans="1:10" ht="19.5" customHeight="1" x14ac:dyDescent="0.25">
      <c r="A2" s="318"/>
      <c r="B2" s="318"/>
      <c r="C2" s="318"/>
      <c r="D2" s="318"/>
      <c r="E2" s="318"/>
      <c r="F2" s="318"/>
      <c r="G2" s="318"/>
      <c r="H2" s="318"/>
      <c r="I2" s="318"/>
      <c r="J2" s="318"/>
    </row>
    <row r="3" spans="1:10" ht="5.0999999999999996" customHeight="1" thickBot="1" x14ac:dyDescent="0.3"/>
    <row r="4" spans="1:10" ht="15" customHeight="1" thickTop="1" x14ac:dyDescent="0.25">
      <c r="A4" s="313" t="s">
        <v>68</v>
      </c>
      <c r="B4" s="313"/>
      <c r="C4" s="313"/>
      <c r="D4" s="313"/>
      <c r="E4" s="313"/>
      <c r="F4" s="313"/>
      <c r="G4" s="314"/>
      <c r="H4" s="49" t="s">
        <v>60</v>
      </c>
      <c r="I4" s="50" t="s">
        <v>69</v>
      </c>
      <c r="J4" s="51" t="s">
        <v>1</v>
      </c>
    </row>
    <row r="5" spans="1:10" x14ac:dyDescent="0.25">
      <c r="A5" s="313"/>
      <c r="B5" s="313"/>
      <c r="C5" s="313"/>
      <c r="D5" s="313"/>
      <c r="E5" s="313"/>
      <c r="F5" s="313"/>
      <c r="G5" s="314"/>
      <c r="H5" s="52" t="s">
        <v>70</v>
      </c>
      <c r="I5" s="53">
        <f>COUNTIFS(Table1[Employee
Class],"Faculty",Table1[Full
Name],"&lt;&gt;"&amp;"")</f>
        <v>0</v>
      </c>
      <c r="J5" s="54">
        <f>SUMIFS(Table1[Fully
Loaded],Table1[Employee
Class],"Faculty")</f>
        <v>0</v>
      </c>
    </row>
    <row r="6" spans="1:10" x14ac:dyDescent="0.25">
      <c r="A6" s="315" t="s">
        <v>71</v>
      </c>
      <c r="B6" s="315"/>
      <c r="C6" s="315"/>
      <c r="D6" s="315"/>
      <c r="E6" s="315"/>
      <c r="F6" s="315"/>
      <c r="G6" s="316"/>
      <c r="H6" s="52" t="s">
        <v>72</v>
      </c>
      <c r="I6" s="53">
        <f>COUNTIFS(Table1[Employee
Class],"Staff",Table1[Full
Name],"&lt;&gt;"&amp;"")</f>
        <v>0</v>
      </c>
      <c r="J6" s="54">
        <f>SUMIFS(Table1[Fully
Loaded],Table1[Employee
Class],"Staff")</f>
        <v>0</v>
      </c>
    </row>
    <row r="7" spans="1:10" ht="15.75" thickBot="1" x14ac:dyDescent="0.3">
      <c r="A7" s="315"/>
      <c r="B7" s="315"/>
      <c r="C7" s="315"/>
      <c r="D7" s="315"/>
      <c r="E7" s="315"/>
      <c r="F7" s="315"/>
      <c r="G7" s="316"/>
      <c r="H7" s="55" t="s">
        <v>73</v>
      </c>
      <c r="I7" s="56">
        <f>SUM(I5:I6)</f>
        <v>0</v>
      </c>
      <c r="J7" s="57">
        <f>SUM(J5:J6)</f>
        <v>0</v>
      </c>
    </row>
    <row r="8" spans="1:10" ht="5.0999999999999996" customHeight="1" thickTop="1" x14ac:dyDescent="0.25"/>
    <row r="9" spans="1:10" x14ac:dyDescent="0.25">
      <c r="A9" s="47"/>
      <c r="B9" s="47"/>
      <c r="C9" s="47"/>
      <c r="D9" s="47"/>
      <c r="E9" s="47"/>
      <c r="F9" s="47"/>
      <c r="G9" s="71" t="s">
        <v>74</v>
      </c>
      <c r="H9" s="48">
        <f>SUBTOTAL(109,Table1[Salary
Amount])</f>
        <v>0</v>
      </c>
      <c r="I9" s="48">
        <f>SUBTOTAL(109,Table1[Fringe
Amount])</f>
        <v>0</v>
      </c>
      <c r="J9" s="48">
        <f>SUBTOTAL(109,Table1[Fully
Loaded])</f>
        <v>0</v>
      </c>
    </row>
    <row r="10" spans="1:10" ht="5.0999999999999996" customHeight="1" x14ac:dyDescent="0.25"/>
    <row r="11" spans="1:10" s="44" customFormat="1" ht="30" x14ac:dyDescent="0.25">
      <c r="A11" s="45" t="s">
        <v>75</v>
      </c>
      <c r="B11" s="45" t="s">
        <v>76</v>
      </c>
      <c r="C11" s="45" t="s">
        <v>77</v>
      </c>
      <c r="D11" s="45" t="s">
        <v>78</v>
      </c>
      <c r="E11" s="45" t="s">
        <v>79</v>
      </c>
      <c r="F11" s="45" t="s">
        <v>80</v>
      </c>
      <c r="G11" s="45" t="s">
        <v>81</v>
      </c>
      <c r="H11" s="46" t="s">
        <v>82</v>
      </c>
      <c r="I11" s="46" t="s">
        <v>83</v>
      </c>
      <c r="J11" s="46" t="s">
        <v>84</v>
      </c>
    </row>
    <row r="12" spans="1:10" x14ac:dyDescent="0.25">
      <c r="A12" s="184"/>
      <c r="B12" s="184"/>
      <c r="C12" s="184"/>
      <c r="D12" s="184"/>
      <c r="E12" s="184"/>
      <c r="F12" s="184"/>
      <c r="G12" s="184"/>
      <c r="H12" s="185"/>
      <c r="I12" s="185"/>
      <c r="J12" s="3">
        <f>Table1[[#This Row],[Salary
Amount]]+Table1[[#This Row],[Fringe
Amount]]</f>
        <v>0</v>
      </c>
    </row>
    <row r="13" spans="1:10" x14ac:dyDescent="0.25">
      <c r="A13" s="184"/>
      <c r="B13" s="186"/>
      <c r="C13" s="184"/>
      <c r="D13" s="184"/>
      <c r="E13" s="184"/>
      <c r="F13" s="184"/>
      <c r="G13" s="184"/>
      <c r="H13" s="185"/>
      <c r="I13" s="185"/>
      <c r="J13" s="3">
        <f>Table1[[#This Row],[Salary
Amount]]+Table1[[#This Row],[Fringe
Amount]]</f>
        <v>0</v>
      </c>
    </row>
    <row r="14" spans="1:10" x14ac:dyDescent="0.25">
      <c r="A14" s="184"/>
      <c r="B14" s="184"/>
      <c r="C14" s="184"/>
      <c r="D14" s="184"/>
      <c r="E14" s="184"/>
      <c r="F14" s="184"/>
      <c r="G14" s="184"/>
      <c r="H14" s="185"/>
      <c r="I14" s="185"/>
      <c r="J14" s="3">
        <f>Table1[[#This Row],[Salary
Amount]]+Table1[[#This Row],[Fringe
Amount]]</f>
        <v>0</v>
      </c>
    </row>
    <row r="15" spans="1:10" x14ac:dyDescent="0.25">
      <c r="A15" s="184"/>
      <c r="B15" s="184"/>
      <c r="C15" s="184"/>
      <c r="D15" s="184"/>
      <c r="E15" s="184"/>
      <c r="F15" s="184"/>
      <c r="G15" s="184"/>
      <c r="H15" s="185"/>
      <c r="I15" s="185"/>
      <c r="J15" s="3">
        <f>Table1[[#This Row],[Salary
Amount]]+Table1[[#This Row],[Fringe
Amount]]</f>
        <v>0</v>
      </c>
    </row>
    <row r="16" spans="1:10" x14ac:dyDescent="0.25">
      <c r="A16" s="184"/>
      <c r="B16" s="184"/>
      <c r="C16" s="184"/>
      <c r="D16" s="184"/>
      <c r="E16" s="184"/>
      <c r="F16" s="184"/>
      <c r="G16" s="184"/>
      <c r="H16" s="185"/>
      <c r="I16" s="185"/>
      <c r="J16" s="3">
        <f>Table1[[#This Row],[Salary
Amount]]+Table1[[#This Row],[Fringe
Amount]]</f>
        <v>0</v>
      </c>
    </row>
    <row r="17" spans="1:10" x14ac:dyDescent="0.25">
      <c r="A17" s="184"/>
      <c r="B17" s="184"/>
      <c r="C17" s="184"/>
      <c r="D17" s="184"/>
      <c r="E17" s="184"/>
      <c r="F17" s="184"/>
      <c r="G17" s="184"/>
      <c r="H17" s="185"/>
      <c r="I17" s="185"/>
      <c r="J17" s="3">
        <f>Table1[[#This Row],[Salary
Amount]]+Table1[[#This Row],[Fringe
Amount]]</f>
        <v>0</v>
      </c>
    </row>
    <row r="18" spans="1:10" x14ac:dyDescent="0.25">
      <c r="A18" s="184"/>
      <c r="B18" s="184"/>
      <c r="C18" s="184"/>
      <c r="D18" s="184"/>
      <c r="E18" s="184"/>
      <c r="F18" s="184"/>
      <c r="G18" s="184"/>
      <c r="H18" s="185"/>
      <c r="I18" s="185"/>
      <c r="J18" s="3">
        <f>Table1[[#This Row],[Salary
Amount]]+Table1[[#This Row],[Fringe
Amount]]</f>
        <v>0</v>
      </c>
    </row>
    <row r="19" spans="1:10" x14ac:dyDescent="0.25">
      <c r="A19" s="184"/>
      <c r="B19" s="184"/>
      <c r="C19" s="184"/>
      <c r="D19" s="184"/>
      <c r="E19" s="184"/>
      <c r="F19" s="184"/>
      <c r="G19" s="184"/>
      <c r="H19" s="185"/>
      <c r="I19" s="185"/>
      <c r="J19" s="3">
        <f>Table1[[#This Row],[Salary
Amount]]+Table1[[#This Row],[Fringe
Amount]]</f>
        <v>0</v>
      </c>
    </row>
    <row r="20" spans="1:10" x14ac:dyDescent="0.25">
      <c r="A20" s="184"/>
      <c r="B20" s="184"/>
      <c r="C20" s="184"/>
      <c r="D20" s="184"/>
      <c r="E20" s="184"/>
      <c r="F20" s="184"/>
      <c r="G20" s="184"/>
      <c r="H20" s="185"/>
      <c r="I20" s="185"/>
      <c r="J20" s="3">
        <f>Table1[[#This Row],[Salary
Amount]]+Table1[[#This Row],[Fringe
Amount]]</f>
        <v>0</v>
      </c>
    </row>
    <row r="21" spans="1:10" x14ac:dyDescent="0.25">
      <c r="A21" s="184"/>
      <c r="B21" s="184"/>
      <c r="C21" s="184"/>
      <c r="D21" s="184"/>
      <c r="E21" s="184"/>
      <c r="F21" s="184"/>
      <c r="G21" s="184"/>
      <c r="H21" s="185"/>
      <c r="I21" s="185"/>
      <c r="J21" s="3">
        <f>Table1[[#This Row],[Salary
Amount]]+Table1[[#This Row],[Fringe
Amount]]</f>
        <v>0</v>
      </c>
    </row>
    <row r="22" spans="1:10" x14ac:dyDescent="0.25">
      <c r="A22" s="184"/>
      <c r="B22" s="184"/>
      <c r="C22" s="184"/>
      <c r="D22" s="184"/>
      <c r="E22" s="184"/>
      <c r="F22" s="184"/>
      <c r="G22" s="184"/>
      <c r="H22" s="185"/>
      <c r="I22" s="185"/>
      <c r="J22" s="3">
        <f>Table1[[#This Row],[Salary
Amount]]+Table1[[#This Row],[Fringe
Amount]]</f>
        <v>0</v>
      </c>
    </row>
    <row r="23" spans="1:10" x14ac:dyDescent="0.25">
      <c r="A23" s="184"/>
      <c r="B23" s="184"/>
      <c r="C23" s="184"/>
      <c r="D23" s="184"/>
      <c r="E23" s="184"/>
      <c r="F23" s="184"/>
      <c r="G23" s="184"/>
      <c r="H23" s="185"/>
      <c r="I23" s="185"/>
      <c r="J23" s="3">
        <f>Table1[[#This Row],[Salary
Amount]]+Table1[[#This Row],[Fringe
Amount]]</f>
        <v>0</v>
      </c>
    </row>
    <row r="24" spans="1:10" x14ac:dyDescent="0.25">
      <c r="A24" s="184"/>
      <c r="B24" s="184"/>
      <c r="C24" s="184"/>
      <c r="D24" s="184"/>
      <c r="E24" s="184"/>
      <c r="F24" s="184"/>
      <c r="G24" s="184"/>
      <c r="H24" s="185"/>
      <c r="I24" s="185"/>
      <c r="J24" s="3">
        <f>Table1[[#This Row],[Salary
Amount]]+Table1[[#This Row],[Fringe
Amount]]</f>
        <v>0</v>
      </c>
    </row>
    <row r="25" spans="1:10" x14ac:dyDescent="0.25">
      <c r="A25" s="184"/>
      <c r="B25" s="184"/>
      <c r="C25" s="184"/>
      <c r="D25" s="184"/>
      <c r="E25" s="184"/>
      <c r="F25" s="184"/>
      <c r="G25" s="184"/>
      <c r="H25" s="185"/>
      <c r="I25" s="185"/>
      <c r="J25" s="3">
        <f>Table1[[#This Row],[Salary
Amount]]+Table1[[#This Row],[Fringe
Amount]]</f>
        <v>0</v>
      </c>
    </row>
    <row r="26" spans="1:10" x14ac:dyDescent="0.25">
      <c r="A26" s="184"/>
      <c r="B26" s="184"/>
      <c r="C26" s="184"/>
      <c r="D26" s="184"/>
      <c r="E26" s="184"/>
      <c r="F26" s="184"/>
      <c r="G26" s="184"/>
      <c r="H26" s="185"/>
      <c r="I26" s="185"/>
      <c r="J26" s="3">
        <f>Table1[[#This Row],[Salary
Amount]]+Table1[[#This Row],[Fringe
Amount]]</f>
        <v>0</v>
      </c>
    </row>
    <row r="27" spans="1:10" x14ac:dyDescent="0.25">
      <c r="A27" s="184"/>
      <c r="B27" s="184"/>
      <c r="C27" s="184"/>
      <c r="D27" s="184"/>
      <c r="E27" s="184"/>
      <c r="F27" s="184"/>
      <c r="G27" s="184"/>
      <c r="H27" s="185"/>
      <c r="I27" s="185"/>
      <c r="J27" s="3">
        <f>Table1[[#This Row],[Salary
Amount]]+Table1[[#This Row],[Fringe
Amount]]</f>
        <v>0</v>
      </c>
    </row>
    <row r="28" spans="1:10" x14ac:dyDescent="0.25">
      <c r="A28" s="184"/>
      <c r="B28" s="184"/>
      <c r="C28" s="184"/>
      <c r="D28" s="184"/>
      <c r="E28" s="184"/>
      <c r="F28" s="184"/>
      <c r="G28" s="184"/>
      <c r="H28" s="185"/>
      <c r="I28" s="185"/>
      <c r="J28" s="3">
        <f>Table1[[#This Row],[Salary
Amount]]+Table1[[#This Row],[Fringe
Amount]]</f>
        <v>0</v>
      </c>
    </row>
    <row r="29" spans="1:10" x14ac:dyDescent="0.25">
      <c r="A29" s="184"/>
      <c r="B29" s="184"/>
      <c r="C29" s="184"/>
      <c r="D29" s="184"/>
      <c r="E29" s="184"/>
      <c r="F29" s="184"/>
      <c r="G29" s="184"/>
      <c r="H29" s="185"/>
      <c r="I29" s="185"/>
      <c r="J29" s="3">
        <f>Table1[[#This Row],[Salary
Amount]]+Table1[[#This Row],[Fringe
Amount]]</f>
        <v>0</v>
      </c>
    </row>
    <row r="30" spans="1:10" x14ac:dyDescent="0.25">
      <c r="A30" s="184"/>
      <c r="B30" s="184"/>
      <c r="C30" s="184"/>
      <c r="D30" s="184"/>
      <c r="E30" s="184"/>
      <c r="F30" s="184"/>
      <c r="G30" s="184"/>
      <c r="H30" s="185"/>
      <c r="I30" s="185"/>
      <c r="J30" s="3">
        <f>Table1[[#This Row],[Salary
Amount]]+Table1[[#This Row],[Fringe
Amount]]</f>
        <v>0</v>
      </c>
    </row>
    <row r="31" spans="1:10" x14ac:dyDescent="0.25">
      <c r="A31" s="187"/>
      <c r="B31" s="184"/>
      <c r="C31" s="184"/>
      <c r="D31" s="184"/>
      <c r="E31" s="184"/>
      <c r="F31" s="184"/>
      <c r="G31" s="184"/>
      <c r="H31" s="185"/>
      <c r="I31" s="185"/>
      <c r="J31" s="3">
        <f>Table1[[#This Row],[Salary
Amount]]+Table1[[#This Row],[Fringe
Amount]]</f>
        <v>0</v>
      </c>
    </row>
    <row r="32" spans="1:10" x14ac:dyDescent="0.25">
      <c r="A32" s="184"/>
      <c r="B32" s="184"/>
      <c r="C32" s="184"/>
      <c r="D32" s="184"/>
      <c r="E32" s="184"/>
      <c r="F32" s="184"/>
      <c r="G32" s="184"/>
      <c r="H32" s="185"/>
      <c r="I32" s="185"/>
      <c r="J32" s="3">
        <f>Table1[[#This Row],[Salary
Amount]]+Table1[[#This Row],[Fringe
Amount]]</f>
        <v>0</v>
      </c>
    </row>
    <row r="34" spans="1:10" x14ac:dyDescent="0.25">
      <c r="A34" s="319" t="s">
        <v>85</v>
      </c>
      <c r="B34" s="319"/>
      <c r="C34" s="319"/>
      <c r="D34" s="319"/>
      <c r="E34" s="319"/>
      <c r="F34" s="319"/>
      <c r="G34" s="319"/>
      <c r="H34" s="319"/>
      <c r="I34" s="319"/>
      <c r="J34" s="319"/>
    </row>
    <row r="35" spans="1:10" ht="14.45" customHeight="1" x14ac:dyDescent="0.25"/>
    <row r="37" spans="1:10" ht="14.45" customHeight="1" x14ac:dyDescent="0.25"/>
    <row r="41" spans="1:10" x14ac:dyDescent="0.25">
      <c r="G41" s="104"/>
    </row>
    <row r="42" spans="1:10" x14ac:dyDescent="0.25">
      <c r="G42" s="104"/>
    </row>
    <row r="43" spans="1:10" x14ac:dyDescent="0.25">
      <c r="G43" s="104"/>
    </row>
  </sheetData>
  <sheetProtection algorithmName="SHA-512" hashValue="kSRnZPPbvW9GjZrXcpsnu8BT1w6MdUqQZjiqw7wlJW9sonkuNQNe3Z209SAEGo/eWmubaUUTtW8sU8fxmzcPzA==" saltValue="MES/jIRoQktkV49DUAuE4Q==" spinCount="100000" sheet="1" objects="1" scenarios="1"/>
  <mergeCells count="4">
    <mergeCell ref="A4:G5"/>
    <mergeCell ref="A6:G7"/>
    <mergeCell ref="A1:J2"/>
    <mergeCell ref="A34:J34"/>
  </mergeCells>
  <conditionalFormatting sqref="A12:I32">
    <cfRule type="containsBlanks" dxfId="18" priority="1">
      <formula>LEN(TRIM(A12))=0</formula>
    </cfRule>
  </conditionalFormatting>
  <dataValidations count="3">
    <dataValidation type="list" allowBlank="1" showInputMessage="1" showErrorMessage="1" sqref="D12:D32" xr:uid="{C7512E17-EAE0-4BF5-B9DE-85DE658079F0}">
      <formula1>"Faculty, Staff"</formula1>
    </dataValidation>
    <dataValidation type="list" allowBlank="1" showInputMessage="1" showErrorMessage="1" sqref="C12:C32" xr:uid="{03F6CDA5-074F-4359-BDD0-F8E1A626E105}">
      <formula1>"Program Director, Course Instructor, Finance/Admin Support"</formula1>
    </dataValidation>
    <dataValidation type="list" allowBlank="1" showInputMessage="1" showErrorMessage="1" sqref="E12:E32" xr:uid="{7AEA0BEE-9F0F-4FF3-A3BC-B84957AFDBD9}">
      <formula1>"Yes, No"</formula1>
    </dataValidation>
  </dataValidations>
  <hyperlinks>
    <hyperlink ref="A4:G5" r:id="rId1" display="Utilize this form to indicate all study abroad program personnel costs including both salary and fringe.  Fringe should be calculated using Georgia Tech Fringe Benefit guidelines." xr:uid="{B8D8A81E-61C7-4119-AAEC-BEA7191F7917}"/>
    <hyperlink ref="A34" r:id="rId2" xr:uid="{00A23BFF-B600-41C0-9EBB-218BC65CBA3C}"/>
  </hyperlinks>
  <printOptions horizontalCentered="1"/>
  <pageMargins left="0" right="0" top="0.75" bottom="0.75" header="0.3" footer="0.3"/>
  <pageSetup scale="80" orientation="landscape"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7E9B-87A7-4EB8-B5A6-0F3A9BC026C0}">
  <dimension ref="B1:H35"/>
  <sheetViews>
    <sheetView zoomScale="110" zoomScaleNormal="110" workbookViewId="0">
      <selection activeCell="E34" sqref="E34"/>
    </sheetView>
  </sheetViews>
  <sheetFormatPr defaultColWidth="8.7109375" defaultRowHeight="15.75" x14ac:dyDescent="0.25"/>
  <cols>
    <col min="1" max="1" width="1.42578125" style="74" customWidth="1"/>
    <col min="2" max="2" width="61.28515625" style="74" customWidth="1"/>
    <col min="3" max="3" width="16.28515625" style="74" customWidth="1"/>
    <col min="4" max="4" width="1.42578125" style="74" customWidth="1"/>
    <col min="5" max="16384" width="8.7109375" style="74"/>
  </cols>
  <sheetData>
    <row r="1" spans="2:8" ht="6.6" customHeight="1" thickBot="1" x14ac:dyDescent="0.3"/>
    <row r="2" spans="2:8" s="73" customFormat="1" x14ac:dyDescent="0.25">
      <c r="B2" s="320" t="s">
        <v>86</v>
      </c>
      <c r="C2" s="321"/>
    </row>
    <row r="3" spans="2:8" s="73" customFormat="1" x14ac:dyDescent="0.25">
      <c r="B3" s="75" t="s">
        <v>141</v>
      </c>
      <c r="C3" s="215"/>
    </row>
    <row r="4" spans="2:8" x14ac:dyDescent="0.25">
      <c r="B4" s="75" t="s">
        <v>87</v>
      </c>
      <c r="C4" s="77">
        <f>enroll</f>
        <v>0</v>
      </c>
    </row>
    <row r="5" spans="2:8" x14ac:dyDescent="0.25">
      <c r="B5" s="75" t="s">
        <v>88</v>
      </c>
      <c r="C5" s="78">
        <f>programcharge</f>
        <v>0</v>
      </c>
    </row>
    <row r="6" spans="2:8" x14ac:dyDescent="0.25">
      <c r="B6" s="75" t="s">
        <v>89</v>
      </c>
      <c r="C6" s="78">
        <f>C4*C5</f>
        <v>0</v>
      </c>
    </row>
    <row r="7" spans="2:8" x14ac:dyDescent="0.25">
      <c r="B7" s="75" t="s">
        <v>90</v>
      </c>
      <c r="C7" s="79">
        <v>0.15</v>
      </c>
    </row>
    <row r="8" spans="2:8" ht="16.5" thickBot="1" x14ac:dyDescent="0.3">
      <c r="B8" s="76" t="s">
        <v>91</v>
      </c>
      <c r="C8" s="80">
        <f>C7*C6</f>
        <v>0</v>
      </c>
    </row>
    <row r="9" spans="2:8" ht="6.6" customHeight="1" thickBot="1" x14ac:dyDescent="0.3"/>
    <row r="10" spans="2:8" x14ac:dyDescent="0.25">
      <c r="B10" s="334" t="s">
        <v>92</v>
      </c>
      <c r="C10" s="335"/>
    </row>
    <row r="11" spans="2:8" x14ac:dyDescent="0.25">
      <c r="B11" s="195" t="s">
        <v>93</v>
      </c>
      <c r="C11" s="197"/>
      <c r="H11" s="196"/>
    </row>
    <row r="12" spans="2:8" x14ac:dyDescent="0.25">
      <c r="B12" s="75" t="s">
        <v>94</v>
      </c>
      <c r="C12" s="78">
        <f>'program budget'!D53</f>
        <v>0</v>
      </c>
    </row>
    <row r="13" spans="2:8" ht="16.5" thickBot="1" x14ac:dyDescent="0.3">
      <c r="B13" s="76" t="s">
        <v>95</v>
      </c>
      <c r="C13" s="80">
        <f>C11+C12</f>
        <v>0</v>
      </c>
    </row>
    <row r="14" spans="2:8" ht="6.6" customHeight="1" thickBot="1" x14ac:dyDescent="0.3"/>
    <row r="15" spans="2:8" ht="23.45" customHeight="1" x14ac:dyDescent="0.25">
      <c r="B15" s="322" t="s">
        <v>96</v>
      </c>
      <c r="C15" s="323"/>
    </row>
    <row r="16" spans="2:8" ht="23.45" customHeight="1" x14ac:dyDescent="0.25">
      <c r="B16" s="324"/>
      <c r="C16" s="325"/>
    </row>
    <row r="17" spans="2:7" ht="23.45" customHeight="1" x14ac:dyDescent="0.25">
      <c r="B17" s="324"/>
      <c r="C17" s="325"/>
    </row>
    <row r="18" spans="2:7" ht="23.45" customHeight="1" x14ac:dyDescent="0.25">
      <c r="B18" s="324"/>
      <c r="C18" s="325"/>
    </row>
    <row r="19" spans="2:7" ht="23.45" customHeight="1" thickBot="1" x14ac:dyDescent="0.3">
      <c r="B19" s="326"/>
      <c r="C19" s="327"/>
      <c r="G19" s="194"/>
    </row>
    <row r="20" spans="2:7" ht="21.6" customHeight="1" x14ac:dyDescent="0.25">
      <c r="B20" s="328"/>
      <c r="C20" s="329"/>
    </row>
    <row r="21" spans="2:7" x14ac:dyDescent="0.25">
      <c r="B21" s="330"/>
      <c r="C21" s="331"/>
    </row>
    <row r="22" spans="2:7" x14ac:dyDescent="0.25">
      <c r="B22" s="330"/>
      <c r="C22" s="331"/>
    </row>
    <row r="23" spans="2:7" x14ac:dyDescent="0.25">
      <c r="B23" s="330"/>
      <c r="C23" s="331"/>
    </row>
    <row r="24" spans="2:7" x14ac:dyDescent="0.25">
      <c r="B24" s="330"/>
      <c r="C24" s="331"/>
    </row>
    <row r="25" spans="2:7" x14ac:dyDescent="0.25">
      <c r="B25" s="330"/>
      <c r="C25" s="331"/>
    </row>
    <row r="26" spans="2:7" x14ac:dyDescent="0.25">
      <c r="B26" s="330"/>
      <c r="C26" s="331"/>
    </row>
    <row r="27" spans="2:7" x14ac:dyDescent="0.25">
      <c r="B27" s="330"/>
      <c r="C27" s="331"/>
    </row>
    <row r="28" spans="2:7" x14ac:dyDescent="0.25">
      <c r="B28" s="330"/>
      <c r="C28" s="331"/>
    </row>
    <row r="29" spans="2:7" x14ac:dyDescent="0.25">
      <c r="B29" s="330"/>
      <c r="C29" s="331"/>
    </row>
    <row r="30" spans="2:7" x14ac:dyDescent="0.25">
      <c r="B30" s="330"/>
      <c r="C30" s="331"/>
    </row>
    <row r="31" spans="2:7" x14ac:dyDescent="0.25">
      <c r="B31" s="330"/>
      <c r="C31" s="331"/>
    </row>
    <row r="32" spans="2:7" x14ac:dyDescent="0.25">
      <c r="B32" s="330"/>
      <c r="C32" s="331"/>
    </row>
    <row r="33" spans="2:3" x14ac:dyDescent="0.25">
      <c r="B33" s="330"/>
      <c r="C33" s="331"/>
    </row>
    <row r="34" spans="2:3" x14ac:dyDescent="0.25">
      <c r="B34" s="330"/>
      <c r="C34" s="331"/>
    </row>
    <row r="35" spans="2:3" ht="16.5" thickBot="1" x14ac:dyDescent="0.3">
      <c r="B35" s="332"/>
      <c r="C35" s="333"/>
    </row>
  </sheetData>
  <sheetProtection algorithmName="SHA-512" hashValue="nXw4VIAUiiEe+vnVwgiyBN2/6gXDmYe28//SUHlNyeRrEQWnmBzWTq0RYuHiiCcedFIe9deETMuvJsAOS1CHaA==" saltValue="gwMacUnIrq0mMcRyll1/6w==" spinCount="100000" sheet="1" objects="1" scenarios="1"/>
  <mergeCells count="4">
    <mergeCell ref="B2:C2"/>
    <mergeCell ref="B15:C19"/>
    <mergeCell ref="B20:C35"/>
    <mergeCell ref="B10:C10"/>
  </mergeCells>
  <conditionalFormatting sqref="C3">
    <cfRule type="containsBlanks" dxfId="17" priority="1">
      <formula>LEN(TRIM(C3))=0</formula>
    </cfRule>
  </conditionalFormatting>
  <conditionalFormatting sqref="C11">
    <cfRule type="containsBlanks" dxfId="16" priority="2">
      <formula>LEN(TRIM(C11))=0</formula>
    </cfRule>
    <cfRule type="containsBlanks" dxfId="15" priority="3">
      <formula>LEN(TRIM(C11))=0</formula>
    </cfRule>
  </conditionalFormatting>
  <printOptions horizontalCentered="1"/>
  <pageMargins left="0" right="0"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DD39-FA43-41F9-8D95-C443D64465A4}">
  <sheetPr>
    <pageSetUpPr fitToPage="1"/>
  </sheetPr>
  <dimension ref="B1:D42"/>
  <sheetViews>
    <sheetView zoomScaleNormal="100" workbookViewId="0">
      <selection activeCell="E34" sqref="E34"/>
    </sheetView>
  </sheetViews>
  <sheetFormatPr defaultRowHeight="15" x14ac:dyDescent="0.25"/>
  <cols>
    <col min="1" max="1" width="1.42578125" customWidth="1"/>
    <col min="2" max="2" width="38.140625" customWidth="1"/>
    <col min="3" max="3" width="38.140625" style="3" customWidth="1"/>
    <col min="4" max="4" width="38.140625" style="84" customWidth="1"/>
  </cols>
  <sheetData>
    <row r="1" spans="2:4" ht="15.75" thickBot="1" x14ac:dyDescent="0.3"/>
    <row r="2" spans="2:4" s="72" customFormat="1" ht="15.75" thickBot="1" x14ac:dyDescent="0.3">
      <c r="B2" s="85" t="s">
        <v>0</v>
      </c>
      <c r="C2" s="86" t="s">
        <v>1</v>
      </c>
      <c r="D2" s="87" t="s">
        <v>2</v>
      </c>
    </row>
    <row r="3" spans="2:4" ht="15.75" thickBot="1" x14ac:dyDescent="0.3">
      <c r="B3" s="91" t="s">
        <v>3</v>
      </c>
      <c r="C3" s="183"/>
      <c r="D3" s="183"/>
    </row>
    <row r="4" spans="2:4" ht="15.75" thickBot="1" x14ac:dyDescent="0.3">
      <c r="B4" s="91" t="s">
        <v>4</v>
      </c>
      <c r="C4" s="183"/>
      <c r="D4" s="183"/>
    </row>
    <row r="5" spans="2:4" ht="15.75" thickBot="1" x14ac:dyDescent="0.3">
      <c r="B5" s="91" t="s">
        <v>5</v>
      </c>
      <c r="C5" s="183"/>
      <c r="D5" s="183"/>
    </row>
    <row r="6" spans="2:4" ht="15.75" thickBot="1" x14ac:dyDescent="0.3">
      <c r="B6" s="91" t="s">
        <v>6</v>
      </c>
      <c r="C6" s="183"/>
      <c r="D6" s="183"/>
    </row>
    <row r="7" spans="2:4" ht="15.75" thickBot="1" x14ac:dyDescent="0.3">
      <c r="B7" s="91" t="s">
        <v>7</v>
      </c>
      <c r="C7" s="183"/>
      <c r="D7" s="183"/>
    </row>
    <row r="8" spans="2:4" s="72" customFormat="1" ht="15.75" thickBot="1" x14ac:dyDescent="0.3">
      <c r="B8" s="88" t="s">
        <v>8</v>
      </c>
      <c r="C8" s="89">
        <f>SUM(C3:C7)</f>
        <v>0</v>
      </c>
      <c r="D8" s="90"/>
    </row>
    <row r="9" spans="2:4" ht="15.75" thickBot="1" x14ac:dyDescent="0.3"/>
    <row r="10" spans="2:4" x14ac:dyDescent="0.25">
      <c r="B10" s="336" t="s">
        <v>9</v>
      </c>
      <c r="C10" s="337"/>
      <c r="D10" s="338"/>
    </row>
    <row r="11" spans="2:4" x14ac:dyDescent="0.25">
      <c r="B11" s="339"/>
      <c r="C11" s="340"/>
      <c r="D11" s="341"/>
    </row>
    <row r="12" spans="2:4" x14ac:dyDescent="0.25">
      <c r="B12" s="342"/>
      <c r="C12" s="343"/>
      <c r="D12" s="344"/>
    </row>
    <row r="13" spans="2:4" x14ac:dyDescent="0.25">
      <c r="B13" s="342"/>
      <c r="C13" s="343"/>
      <c r="D13" s="344"/>
    </row>
    <row r="14" spans="2:4" x14ac:dyDescent="0.25">
      <c r="B14" s="342"/>
      <c r="C14" s="343"/>
      <c r="D14" s="344"/>
    </row>
    <row r="15" spans="2:4" x14ac:dyDescent="0.25">
      <c r="B15" s="342"/>
      <c r="C15" s="343"/>
      <c r="D15" s="344"/>
    </row>
    <row r="16" spans="2:4" x14ac:dyDescent="0.25">
      <c r="B16" s="342"/>
      <c r="C16" s="343"/>
      <c r="D16" s="344"/>
    </row>
    <row r="17" spans="2:4" x14ac:dyDescent="0.25">
      <c r="B17" s="342"/>
      <c r="C17" s="343"/>
      <c r="D17" s="344"/>
    </row>
    <row r="18" spans="2:4" x14ac:dyDescent="0.25">
      <c r="B18" s="342"/>
      <c r="C18" s="343"/>
      <c r="D18" s="344"/>
    </row>
    <row r="19" spans="2:4" x14ac:dyDescent="0.25">
      <c r="B19" s="342"/>
      <c r="C19" s="343"/>
      <c r="D19" s="344"/>
    </row>
    <row r="20" spans="2:4" x14ac:dyDescent="0.25">
      <c r="B20" s="342"/>
      <c r="C20" s="343"/>
      <c r="D20" s="344"/>
    </row>
    <row r="21" spans="2:4" x14ac:dyDescent="0.25">
      <c r="B21" s="342"/>
      <c r="C21" s="343"/>
      <c r="D21" s="344"/>
    </row>
    <row r="22" spans="2:4" x14ac:dyDescent="0.25">
      <c r="B22" s="342"/>
      <c r="C22" s="343"/>
      <c r="D22" s="344"/>
    </row>
    <row r="23" spans="2:4" ht="15.75" thickBot="1" x14ac:dyDescent="0.3">
      <c r="B23" s="345"/>
      <c r="C23" s="346"/>
      <c r="D23" s="347"/>
    </row>
    <row r="24" spans="2:4" ht="15.75" thickBot="1" x14ac:dyDescent="0.3"/>
    <row r="25" spans="2:4" x14ac:dyDescent="0.25">
      <c r="B25" s="348" t="s">
        <v>10</v>
      </c>
      <c r="C25" s="337"/>
      <c r="D25" s="338"/>
    </row>
    <row r="26" spans="2:4" x14ac:dyDescent="0.25">
      <c r="B26" s="339"/>
      <c r="C26" s="340"/>
      <c r="D26" s="341"/>
    </row>
    <row r="27" spans="2:4" x14ac:dyDescent="0.25">
      <c r="B27" s="342"/>
      <c r="C27" s="343"/>
      <c r="D27" s="344"/>
    </row>
    <row r="28" spans="2:4" x14ac:dyDescent="0.25">
      <c r="B28" s="342"/>
      <c r="C28" s="343"/>
      <c r="D28" s="344"/>
    </row>
    <row r="29" spans="2:4" x14ac:dyDescent="0.25">
      <c r="B29" s="342"/>
      <c r="C29" s="343"/>
      <c r="D29" s="344"/>
    </row>
    <row r="30" spans="2:4" x14ac:dyDescent="0.25">
      <c r="B30" s="342"/>
      <c r="C30" s="343"/>
      <c r="D30" s="344"/>
    </row>
    <row r="31" spans="2:4" x14ac:dyDescent="0.25">
      <c r="B31" s="342"/>
      <c r="C31" s="343"/>
      <c r="D31" s="344"/>
    </row>
    <row r="32" spans="2:4" x14ac:dyDescent="0.25">
      <c r="B32" s="342"/>
      <c r="C32" s="343"/>
      <c r="D32" s="344"/>
    </row>
    <row r="33" spans="2:4" x14ac:dyDescent="0.25">
      <c r="B33" s="342"/>
      <c r="C33" s="343"/>
      <c r="D33" s="344"/>
    </row>
    <row r="34" spans="2:4" x14ac:dyDescent="0.25">
      <c r="B34" s="342"/>
      <c r="C34" s="343"/>
      <c r="D34" s="344"/>
    </row>
    <row r="35" spans="2:4" x14ac:dyDescent="0.25">
      <c r="B35" s="342"/>
      <c r="C35" s="343"/>
      <c r="D35" s="344"/>
    </row>
    <row r="36" spans="2:4" x14ac:dyDescent="0.25">
      <c r="B36" s="342"/>
      <c r="C36" s="343"/>
      <c r="D36" s="344"/>
    </row>
    <row r="37" spans="2:4" x14ac:dyDescent="0.25">
      <c r="B37" s="342"/>
      <c r="C37" s="343"/>
      <c r="D37" s="344"/>
    </row>
    <row r="38" spans="2:4" ht="15.75" thickBot="1" x14ac:dyDescent="0.3">
      <c r="B38" s="345"/>
      <c r="C38" s="346"/>
      <c r="D38" s="347"/>
    </row>
    <row r="40" spans="2:4" x14ac:dyDescent="0.25">
      <c r="B40" s="349" t="s">
        <v>11</v>
      </c>
      <c r="C40" s="349"/>
      <c r="D40" s="349"/>
    </row>
    <row r="41" spans="2:4" x14ac:dyDescent="0.25">
      <c r="B41" s="349"/>
      <c r="C41" s="349"/>
      <c r="D41" s="349"/>
    </row>
    <row r="42" spans="2:4" x14ac:dyDescent="0.25">
      <c r="B42" s="349"/>
      <c r="C42" s="349"/>
      <c r="D42" s="349"/>
    </row>
  </sheetData>
  <sheetProtection algorithmName="SHA-512" hashValue="cEHVe9AB3kBdxaXtXBZdwY90OiubRr3EsHM0n2h12hy64uYScz+m/OH6mRYgw/XxdhU7gh1oNMu0oF+KJFDd7A==" saltValue="y4E1eOtPEkAAvXL/OKONoQ==" spinCount="100000" sheet="1" objects="1" scenarios="1"/>
  <mergeCells count="5">
    <mergeCell ref="B10:D11"/>
    <mergeCell ref="B12:D23"/>
    <mergeCell ref="B25:D26"/>
    <mergeCell ref="B27:D38"/>
    <mergeCell ref="B40:D42"/>
  </mergeCells>
  <phoneticPr fontId="15" type="noConversion"/>
  <conditionalFormatting sqref="C3:D7">
    <cfRule type="containsBlanks" dxfId="14" priority="1">
      <formula>LEN(TRIM(C3))=0</formula>
    </cfRule>
  </conditionalFormatting>
  <printOptions horizontalCentered="1"/>
  <pageMargins left="0" right="0" top="0.75" bottom="0.75" header="0.3" footer="0.3"/>
  <pageSetup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5DC3C-F805-4427-8FA5-03D788D973BB}">
  <sheetPr>
    <pageSetUpPr fitToPage="1"/>
  </sheetPr>
  <dimension ref="A1:G30"/>
  <sheetViews>
    <sheetView workbookViewId="0">
      <selection activeCell="C34" sqref="C34"/>
    </sheetView>
  </sheetViews>
  <sheetFormatPr defaultColWidth="8.7109375" defaultRowHeight="15" x14ac:dyDescent="0.25"/>
  <cols>
    <col min="1" max="1" width="42.7109375" style="43" bestFit="1" customWidth="1"/>
    <col min="2" max="2" width="60.42578125" style="43" customWidth="1"/>
    <col min="3" max="3" width="16.28515625" style="2" customWidth="1"/>
    <col min="4" max="4" width="1.5703125" style="43" customWidth="1"/>
    <col min="5" max="5" width="34.140625" style="43" customWidth="1"/>
    <col min="6" max="6" width="63.85546875" style="43" bestFit="1" customWidth="1"/>
    <col min="7" max="7" width="16.28515625" style="2" customWidth="1"/>
    <col min="8" max="16384" width="8.7109375" style="43"/>
  </cols>
  <sheetData>
    <row r="1" spans="1:7" s="66" customFormat="1" ht="18.75" x14ac:dyDescent="0.3">
      <c r="A1" s="318" t="s">
        <v>97</v>
      </c>
      <c r="B1" s="318"/>
      <c r="C1" s="318"/>
      <c r="D1" s="318"/>
      <c r="E1" s="318"/>
      <c r="F1" s="318"/>
      <c r="G1" s="318"/>
    </row>
    <row r="2" spans="1:7" s="66" customFormat="1" ht="6.6" customHeight="1" x14ac:dyDescent="0.3">
      <c r="A2" s="68"/>
      <c r="B2" s="68"/>
      <c r="C2" s="69"/>
      <c r="D2" s="68"/>
      <c r="E2" s="68"/>
      <c r="F2" s="68"/>
      <c r="G2" s="69"/>
    </row>
    <row r="3" spans="1:7" s="67" customFormat="1" ht="18.75" x14ac:dyDescent="0.3">
      <c r="A3" s="70" t="s">
        <v>12</v>
      </c>
      <c r="B3" s="353" t="str">
        <f>IF('program budget'!C6="","",'program budget'!C6)</f>
        <v/>
      </c>
      <c r="C3" s="353"/>
      <c r="D3" s="353"/>
      <c r="E3" s="353"/>
      <c r="F3" s="353"/>
      <c r="G3" s="353"/>
    </row>
    <row r="4" spans="1:7" ht="6.6" customHeight="1" thickBot="1" x14ac:dyDescent="0.3"/>
    <row r="5" spans="1:7" s="44" customFormat="1" x14ac:dyDescent="0.25">
      <c r="A5" s="350" t="s">
        <v>98</v>
      </c>
      <c r="B5" s="351"/>
      <c r="C5" s="352"/>
      <c r="E5" s="350" t="s">
        <v>99</v>
      </c>
      <c r="F5" s="351"/>
      <c r="G5" s="352"/>
    </row>
    <row r="6" spans="1:7" s="44" customFormat="1" ht="15.75" thickBot="1" x14ac:dyDescent="0.3">
      <c r="A6" s="60" t="s">
        <v>100</v>
      </c>
      <c r="B6" s="61" t="s">
        <v>101</v>
      </c>
      <c r="C6" s="62" t="s">
        <v>102</v>
      </c>
      <c r="E6" s="60" t="s">
        <v>100</v>
      </c>
      <c r="F6" s="61" t="s">
        <v>101</v>
      </c>
      <c r="G6" s="62" t="s">
        <v>102</v>
      </c>
    </row>
    <row r="7" spans="1:7" x14ac:dyDescent="0.25">
      <c r="A7" s="188"/>
      <c r="B7" s="189"/>
      <c r="C7" s="190"/>
      <c r="E7" s="188"/>
      <c r="F7" s="189"/>
      <c r="G7" s="190"/>
    </row>
    <row r="8" spans="1:7" x14ac:dyDescent="0.25">
      <c r="A8" s="191"/>
      <c r="B8" s="192"/>
      <c r="C8" s="193"/>
      <c r="E8" s="191"/>
      <c r="F8" s="192"/>
      <c r="G8" s="193"/>
    </row>
    <row r="9" spans="1:7" x14ac:dyDescent="0.25">
      <c r="A9" s="191"/>
      <c r="B9" s="192"/>
      <c r="C9" s="193"/>
      <c r="E9" s="191"/>
      <c r="F9" s="192"/>
      <c r="G9" s="193"/>
    </row>
    <row r="10" spans="1:7" x14ac:dyDescent="0.25">
      <c r="A10" s="191"/>
      <c r="B10" s="192"/>
      <c r="C10" s="193"/>
      <c r="E10" s="191"/>
      <c r="F10" s="192"/>
      <c r="G10" s="193"/>
    </row>
    <row r="11" spans="1:7" x14ac:dyDescent="0.25">
      <c r="A11" s="191"/>
      <c r="B11" s="192"/>
      <c r="C11" s="193"/>
      <c r="E11" s="191"/>
      <c r="F11" s="192"/>
      <c r="G11" s="193"/>
    </row>
    <row r="12" spans="1:7" x14ac:dyDescent="0.25">
      <c r="A12" s="191"/>
      <c r="B12" s="192"/>
      <c r="C12" s="193"/>
      <c r="E12" s="191"/>
      <c r="F12" s="192"/>
      <c r="G12" s="193"/>
    </row>
    <row r="13" spans="1:7" x14ac:dyDescent="0.25">
      <c r="A13" s="191"/>
      <c r="B13" s="192"/>
      <c r="C13" s="193"/>
      <c r="E13" s="191"/>
      <c r="F13" s="192"/>
      <c r="G13" s="193"/>
    </row>
    <row r="14" spans="1:7" x14ac:dyDescent="0.25">
      <c r="A14" s="191"/>
      <c r="B14" s="192"/>
      <c r="C14" s="193"/>
      <c r="E14" s="191"/>
      <c r="F14" s="192"/>
      <c r="G14" s="193"/>
    </row>
    <row r="15" spans="1:7" x14ac:dyDescent="0.25">
      <c r="A15" s="191"/>
      <c r="B15" s="192"/>
      <c r="C15" s="193"/>
      <c r="E15" s="191"/>
      <c r="F15" s="192"/>
      <c r="G15" s="193"/>
    </row>
    <row r="16" spans="1:7" x14ac:dyDescent="0.25">
      <c r="A16" s="191"/>
      <c r="B16" s="192"/>
      <c r="C16" s="193"/>
      <c r="E16" s="191"/>
      <c r="F16" s="192"/>
      <c r="G16" s="193"/>
    </row>
    <row r="17" spans="1:7" x14ac:dyDescent="0.25">
      <c r="A17" s="191"/>
      <c r="B17" s="192"/>
      <c r="C17" s="193"/>
      <c r="E17" s="191"/>
      <c r="F17" s="192"/>
      <c r="G17" s="193"/>
    </row>
    <row r="18" spans="1:7" x14ac:dyDescent="0.25">
      <c r="A18" s="191"/>
      <c r="B18" s="192"/>
      <c r="C18" s="193"/>
      <c r="E18" s="191"/>
      <c r="F18" s="192"/>
      <c r="G18" s="193"/>
    </row>
    <row r="19" spans="1:7" x14ac:dyDescent="0.25">
      <c r="A19" s="191"/>
      <c r="B19" s="192"/>
      <c r="C19" s="193"/>
      <c r="E19" s="191"/>
      <c r="F19" s="192"/>
      <c r="G19" s="193"/>
    </row>
    <row r="20" spans="1:7" x14ac:dyDescent="0.25">
      <c r="A20" s="191"/>
      <c r="B20" s="192"/>
      <c r="C20" s="193"/>
      <c r="E20" s="191"/>
      <c r="F20" s="192"/>
      <c r="G20" s="193"/>
    </row>
    <row r="21" spans="1:7" x14ac:dyDescent="0.25">
      <c r="A21" s="191"/>
      <c r="B21" s="192"/>
      <c r="C21" s="193"/>
      <c r="E21" s="191"/>
      <c r="F21" s="192"/>
      <c r="G21" s="193"/>
    </row>
    <row r="22" spans="1:7" x14ac:dyDescent="0.25">
      <c r="A22" s="191"/>
      <c r="B22" s="192"/>
      <c r="C22" s="193"/>
      <c r="E22" s="191"/>
      <c r="F22" s="192"/>
      <c r="G22" s="193"/>
    </row>
    <row r="23" spans="1:7" x14ac:dyDescent="0.25">
      <c r="A23" s="191"/>
      <c r="B23" s="192"/>
      <c r="C23" s="193"/>
      <c r="E23" s="191"/>
      <c r="F23" s="192"/>
      <c r="G23" s="193"/>
    </row>
    <row r="24" spans="1:7" x14ac:dyDescent="0.25">
      <c r="A24" s="191"/>
      <c r="B24" s="192"/>
      <c r="C24" s="193"/>
      <c r="E24" s="191"/>
      <c r="F24" s="192"/>
      <c r="G24" s="193"/>
    </row>
    <row r="25" spans="1:7" x14ac:dyDescent="0.25">
      <c r="A25" s="191"/>
      <c r="B25" s="192"/>
      <c r="C25" s="193"/>
      <c r="E25" s="191"/>
      <c r="F25" s="192"/>
      <c r="G25" s="193"/>
    </row>
    <row r="26" spans="1:7" x14ac:dyDescent="0.25">
      <c r="A26" s="191"/>
      <c r="B26" s="192"/>
      <c r="C26" s="193"/>
      <c r="E26" s="191"/>
      <c r="F26" s="192"/>
      <c r="G26" s="193"/>
    </row>
    <row r="27" spans="1:7" s="44" customFormat="1" ht="15.75" thickBot="1" x14ac:dyDescent="0.3">
      <c r="A27" s="63" t="s">
        <v>103</v>
      </c>
      <c r="B27" s="64"/>
      <c r="C27" s="65">
        <f>SUM(C7:C26)</f>
        <v>0</v>
      </c>
      <c r="E27" s="63" t="s">
        <v>103</v>
      </c>
      <c r="F27" s="64"/>
      <c r="G27" s="65">
        <f>SUM(G7:G26)</f>
        <v>0</v>
      </c>
    </row>
    <row r="28" spans="1:7" ht="15.75" thickTop="1" x14ac:dyDescent="0.25"/>
    <row r="29" spans="1:7" x14ac:dyDescent="0.25">
      <c r="A29" s="354" t="s">
        <v>104</v>
      </c>
      <c r="B29" s="354"/>
      <c r="C29" s="354"/>
      <c r="D29" s="354"/>
      <c r="E29" s="354"/>
      <c r="F29" s="354"/>
      <c r="G29" s="354"/>
    </row>
    <row r="30" spans="1:7" x14ac:dyDescent="0.25">
      <c r="A30" s="354"/>
      <c r="B30" s="354"/>
      <c r="C30" s="354"/>
      <c r="D30" s="354"/>
      <c r="E30" s="354"/>
      <c r="F30" s="354"/>
      <c r="G30" s="354"/>
    </row>
  </sheetData>
  <sheetProtection algorithmName="SHA-512" hashValue="fhf53lZW1ccYhLb6cX/ViDw5CYzERgFO1XmUrGQ6GPIBaX245TBSWnbl1YfdY6ZvDM21t/UGRLvOafec1q6NJQ==" saltValue="XWeypayaxi2tNo+bto23Yw==" spinCount="100000" sheet="1" objects="1" scenarios="1"/>
  <mergeCells count="5">
    <mergeCell ref="A5:C5"/>
    <mergeCell ref="E5:G5"/>
    <mergeCell ref="B3:G3"/>
    <mergeCell ref="A1:G1"/>
    <mergeCell ref="A29:G30"/>
  </mergeCells>
  <conditionalFormatting sqref="A7:C26">
    <cfRule type="containsBlanks" dxfId="13" priority="1">
      <formula>LEN(TRIM(A7))=0</formula>
    </cfRule>
    <cfRule type="expression" dxfId="12" priority="18">
      <formula>MOD(ROW(),2)=0</formula>
    </cfRule>
  </conditionalFormatting>
  <conditionalFormatting sqref="E7:G26">
    <cfRule type="containsBlanks" dxfId="11" priority="3">
      <formula>LEN(TRIM(E7))=0</formula>
    </cfRule>
    <cfRule type="expression" dxfId="10" priority="6">
      <formula>MOD(ROW(),2)=0</formula>
    </cfRule>
  </conditionalFormatting>
  <dataValidations count="1">
    <dataValidation type="list" showInputMessage="1" sqref="E7:E26" xr:uid="{9A28A800-1EDA-47A4-97F4-540FE6662E76}">
      <formula1>"Airfare, Books &amp; Supplies, Classrooms (not covered by tuition revenue), Faculty Travel (not covered by tution revenue), Field Trips, Housing Accomodations, Local Transportation, Meals, Other, Visa(s),Study Abroad Insurance"</formula1>
    </dataValidation>
  </dataValidations>
  <printOptions horizontalCentered="1"/>
  <pageMargins left="0" right="0" top="0.75" bottom="0.75" header="0.3" footer="0.3"/>
  <pageSetup scale="6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35B0ACE-441C-4408-ACD2-180A0E0F1641}">
          <x14:formula1>
            <xm:f>'program budget'!$B$31:$B$54</xm:f>
          </x14:formula1>
          <xm:sqref>A7:A26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2BEC-A80D-4F83-8EE1-99378C67D3C0}">
  <dimension ref="A1:B24"/>
  <sheetViews>
    <sheetView workbookViewId="0">
      <selection activeCell="B1" sqref="B1"/>
    </sheetView>
  </sheetViews>
  <sheetFormatPr defaultRowHeight="15" x14ac:dyDescent="0.25"/>
  <cols>
    <col min="1" max="1" width="76" bestFit="1" customWidth="1"/>
    <col min="2" max="2" width="11.5703125" bestFit="1" customWidth="1"/>
  </cols>
  <sheetData>
    <row r="1" spans="1:2" x14ac:dyDescent="0.25">
      <c r="A1" t="s">
        <v>119</v>
      </c>
      <c r="B1" t="str">
        <f>_xlfn.CONCAT('program budget'!C6:F6)</f>
        <v/>
      </c>
    </row>
    <row r="2" spans="1:2" x14ac:dyDescent="0.25">
      <c r="A2" t="s">
        <v>120</v>
      </c>
      <c r="B2" t="str">
        <f>_xlfn.CONCAT('program budget'!C7:F7)</f>
        <v/>
      </c>
    </row>
    <row r="3" spans="1:2" x14ac:dyDescent="0.25">
      <c r="A3" t="s">
        <v>125</v>
      </c>
      <c r="B3" t="str">
        <f>_xlfn.CONCAT('program budget'!C8:F8)</f>
        <v/>
      </c>
    </row>
    <row r="4" spans="1:2" x14ac:dyDescent="0.25">
      <c r="A4" t="s">
        <v>121</v>
      </c>
      <c r="B4" t="str">
        <f>_xlfn.CONCAT('program budget'!C9:F9)</f>
        <v/>
      </c>
    </row>
    <row r="5" spans="1:2" x14ac:dyDescent="0.25">
      <c r="A5" t="s">
        <v>122</v>
      </c>
      <c r="B5" s="43">
        <f>'program budget'!C16</f>
        <v>0</v>
      </c>
    </row>
    <row r="6" spans="1:2" x14ac:dyDescent="0.25">
      <c r="A6" t="s">
        <v>123</v>
      </c>
      <c r="B6" s="43">
        <f>'program budget'!D16</f>
        <v>0</v>
      </c>
    </row>
    <row r="7" spans="1:2" x14ac:dyDescent="0.25">
      <c r="A7" t="s">
        <v>145</v>
      </c>
      <c r="B7" s="43">
        <f>'program budget'!E16</f>
        <v>0</v>
      </c>
    </row>
    <row r="8" spans="1:2" x14ac:dyDescent="0.25">
      <c r="A8" t="s">
        <v>124</v>
      </c>
      <c r="B8" s="43">
        <f>'emergency reserve'!C3</f>
        <v>0</v>
      </c>
    </row>
    <row r="9" spans="1:2" x14ac:dyDescent="0.25">
      <c r="A9" t="s">
        <v>126</v>
      </c>
      <c r="B9" s="100">
        <f>enroll</f>
        <v>0</v>
      </c>
    </row>
    <row r="10" spans="1:2" x14ac:dyDescent="0.25">
      <c r="A10" t="s">
        <v>127</v>
      </c>
      <c r="B10" s="201">
        <f>programcharge</f>
        <v>0</v>
      </c>
    </row>
    <row r="11" spans="1:2" x14ac:dyDescent="0.25">
      <c r="A11" t="s">
        <v>139</v>
      </c>
      <c r="B11" s="204"/>
    </row>
    <row r="12" spans="1:2" x14ac:dyDescent="0.25">
      <c r="A12" t="s">
        <v>128</v>
      </c>
      <c r="B12" s="203"/>
    </row>
    <row r="13" spans="1:2" x14ac:dyDescent="0.25">
      <c r="A13" t="s">
        <v>138</v>
      </c>
      <c r="B13" s="100" t="str">
        <f>IF('program budget'!F28&lt;'program budget'!C20,"Yes","No")</f>
        <v>No</v>
      </c>
    </row>
    <row r="14" spans="1:2" x14ac:dyDescent="0.25">
      <c r="A14" t="s">
        <v>131</v>
      </c>
      <c r="B14" s="100" t="str">
        <f>IF('ps worksheet'!J9='program budget'!F28,"Yes","No")</f>
        <v>Yes</v>
      </c>
    </row>
    <row r="15" spans="1:2" x14ac:dyDescent="0.25">
      <c r="A15" t="s">
        <v>129</v>
      </c>
      <c r="B15" s="100" t="str">
        <f>IF(Reconciliation!F68,"Yes","No")</f>
        <v>No</v>
      </c>
    </row>
    <row r="16" spans="1:2" x14ac:dyDescent="0.25">
      <c r="A16" t="s">
        <v>130</v>
      </c>
      <c r="B16" s="2">
        <f>'program budget'!C69</f>
        <v>0</v>
      </c>
    </row>
    <row r="17" spans="1:2" x14ac:dyDescent="0.25">
      <c r="A17" t="s">
        <v>146</v>
      </c>
      <c r="B17" s="2">
        <f>'program budget'!D69</f>
        <v>0</v>
      </c>
    </row>
    <row r="18" spans="1:2" x14ac:dyDescent="0.25">
      <c r="A18" t="s">
        <v>147</v>
      </c>
      <c r="B18" s="2">
        <f>'program budget'!E69</f>
        <v>0</v>
      </c>
    </row>
    <row r="19" spans="1:2" x14ac:dyDescent="0.25">
      <c r="A19" t="s">
        <v>132</v>
      </c>
      <c r="B19" s="2">
        <f>'program budget'!F69</f>
        <v>0</v>
      </c>
    </row>
    <row r="20" spans="1:2" x14ac:dyDescent="0.25">
      <c r="A20" t="s">
        <v>133</v>
      </c>
      <c r="B20" s="201" t="e">
        <f>B19/enroll</f>
        <v>#DIV/0!</v>
      </c>
    </row>
    <row r="21" spans="1:2" x14ac:dyDescent="0.25">
      <c r="A21" t="s">
        <v>134</v>
      </c>
      <c r="B21" s="2">
        <f>'emergency reserve'!C11-'emergency reserve'!C8</f>
        <v>0</v>
      </c>
    </row>
    <row r="22" spans="1:2" x14ac:dyDescent="0.25">
      <c r="A22" t="s">
        <v>135</v>
      </c>
      <c r="B22" s="2">
        <f>'emergency reserve'!C13-'emergency reserve'!C8</f>
        <v>0</v>
      </c>
    </row>
    <row r="23" spans="1:2" x14ac:dyDescent="0.25">
      <c r="A23" t="s">
        <v>136</v>
      </c>
      <c r="B23" s="100" t="str">
        <f>IF(programcharge='payment schedules'!C8,"Yes","No")</f>
        <v>Yes</v>
      </c>
    </row>
    <row r="24" spans="1:2" x14ac:dyDescent="0.25">
      <c r="A24" t="s">
        <v>137</v>
      </c>
      <c r="B24" s="100" t="str">
        <f>IF(programcharge=chargeamt,"Yes","No")</f>
        <v>Yes</v>
      </c>
    </row>
  </sheetData>
  <conditionalFormatting sqref="B5:B8">
    <cfRule type="containsBlanks" dxfId="9" priority="1">
      <formula>LEN(TRIM(B5))=0</formula>
    </cfRule>
  </conditionalFormatting>
  <conditionalFormatting sqref="B13:B15">
    <cfRule type="containsText" dxfId="8" priority="2" operator="containsText" text="No">
      <formula>NOT(ISERROR(SEARCH("No",B13)))</formula>
    </cfRule>
  </conditionalFormatting>
  <conditionalFormatting sqref="B23:B24">
    <cfRule type="containsText" dxfId="7" priority="3" operator="containsText" text="No">
      <formula>NOT(ISERROR(SEARCH("No",B23)))</formula>
    </cfRule>
  </conditionalFormatting>
  <conditionalFormatting sqref="B24">
    <cfRule type="cellIs" dxfId="6" priority="5" operator="equal">
      <formula>"""No"""</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7353-1DEF-470D-BEA6-A2476EEC59B5}">
  <dimension ref="A1:O55"/>
  <sheetViews>
    <sheetView workbookViewId="0">
      <selection activeCell="F27" sqref="F27"/>
    </sheetView>
  </sheetViews>
  <sheetFormatPr defaultRowHeight="15" x14ac:dyDescent="0.25"/>
  <cols>
    <col min="1" max="1" width="59.85546875" bestFit="1" customWidth="1"/>
    <col min="2" max="2" width="21" bestFit="1" customWidth="1"/>
    <col min="3" max="3" width="23" bestFit="1" customWidth="1"/>
    <col min="4" max="4" width="23" customWidth="1"/>
    <col min="5" max="6" width="14.42578125" customWidth="1"/>
    <col min="7" max="7" width="22.7109375" customWidth="1"/>
    <col min="8" max="8" width="23.140625" bestFit="1" customWidth="1"/>
    <col min="9" max="9" width="13.28515625" bestFit="1" customWidth="1"/>
    <col min="10" max="10" width="12.28515625" bestFit="1" customWidth="1"/>
    <col min="12" max="12" width="22.7109375" customWidth="1"/>
    <col min="13" max="13" width="23.140625" bestFit="1" customWidth="1"/>
    <col min="14" max="14" width="15.5703125" bestFit="1" customWidth="1"/>
    <col min="15" max="15" width="12.28515625" bestFit="1" customWidth="1"/>
  </cols>
  <sheetData>
    <row r="1" spans="1:15" ht="15.75" thickBot="1" x14ac:dyDescent="0.3">
      <c r="B1" s="355" t="s">
        <v>152</v>
      </c>
      <c r="C1" s="355"/>
      <c r="D1" s="355"/>
      <c r="E1" s="355"/>
      <c r="G1" s="355" t="s">
        <v>153</v>
      </c>
      <c r="H1" s="355"/>
      <c r="I1" s="355"/>
      <c r="J1" s="355"/>
      <c r="L1" s="355" t="s">
        <v>154</v>
      </c>
      <c r="M1" s="355"/>
      <c r="N1" s="355"/>
      <c r="O1" s="355"/>
    </row>
    <row r="2" spans="1:15" ht="15.75" thickBot="1" x14ac:dyDescent="0.3">
      <c r="A2" s="18"/>
      <c r="B2" s="219" t="s">
        <v>110</v>
      </c>
      <c r="C2" s="220" t="s">
        <v>151</v>
      </c>
      <c r="D2" s="221" t="s">
        <v>148</v>
      </c>
      <c r="E2" s="222" t="s">
        <v>149</v>
      </c>
      <c r="F2" s="223"/>
      <c r="G2" s="224" t="s">
        <v>155</v>
      </c>
      <c r="H2" s="221" t="s">
        <v>156</v>
      </c>
      <c r="I2" s="221" t="s">
        <v>148</v>
      </c>
      <c r="J2" s="221" t="s">
        <v>149</v>
      </c>
      <c r="K2" s="225"/>
      <c r="L2" s="224" t="s">
        <v>157</v>
      </c>
      <c r="M2" s="221" t="s">
        <v>158</v>
      </c>
      <c r="N2" s="221" t="s">
        <v>148</v>
      </c>
      <c r="O2" s="221" t="s">
        <v>149</v>
      </c>
    </row>
    <row r="3" spans="1:15" ht="15.75" thickBot="1" x14ac:dyDescent="0.3">
      <c r="A3" s="226" t="s">
        <v>117</v>
      </c>
      <c r="B3" s="227"/>
      <c r="C3" s="227"/>
      <c r="D3" s="227"/>
      <c r="E3" s="228"/>
      <c r="F3" s="229"/>
      <c r="G3" s="227"/>
      <c r="H3" s="230"/>
      <c r="I3" s="230"/>
      <c r="J3" s="228"/>
      <c r="K3" s="225"/>
      <c r="L3" s="227"/>
      <c r="M3" s="230"/>
      <c r="N3" s="230"/>
      <c r="O3" s="228"/>
    </row>
    <row r="4" spans="1:15" ht="15.75" thickBot="1" x14ac:dyDescent="0.3">
      <c r="A4" s="83" t="s">
        <v>23</v>
      </c>
      <c r="B4" s="231"/>
      <c r="C4" s="232"/>
      <c r="D4" s="232"/>
      <c r="E4" s="228"/>
      <c r="F4" s="233"/>
      <c r="G4" s="234">
        <f>Reconciliation!F17</f>
        <v>0</v>
      </c>
      <c r="H4" s="282">
        <f>'program budget'!D17</f>
        <v>0</v>
      </c>
      <c r="I4" s="296">
        <f>H4-G4</f>
        <v>0</v>
      </c>
      <c r="J4" s="292" t="e">
        <f>I4/G4</f>
        <v>#DIV/0!</v>
      </c>
      <c r="K4" s="225"/>
      <c r="L4" s="234">
        <f t="shared" ref="L4:M6" si="0">G4</f>
        <v>0</v>
      </c>
      <c r="M4" s="282">
        <f t="shared" si="0"/>
        <v>0</v>
      </c>
      <c r="N4" s="296">
        <f>M4-L4</f>
        <v>0</v>
      </c>
      <c r="O4" s="292" t="e">
        <f>N4/L4</f>
        <v>#DIV/0!</v>
      </c>
    </row>
    <row r="5" spans="1:15" ht="15.75" thickBot="1" x14ac:dyDescent="0.3">
      <c r="A5" s="28" t="s">
        <v>24</v>
      </c>
      <c r="B5" s="235"/>
      <c r="C5" s="232"/>
      <c r="D5" s="232"/>
      <c r="E5" s="228"/>
      <c r="F5" s="233"/>
      <c r="G5" s="234">
        <f>Reconciliation!F18</f>
        <v>0</v>
      </c>
      <c r="H5" s="282">
        <f>'program budget'!D18</f>
        <v>0</v>
      </c>
      <c r="I5" s="296">
        <f t="shared" ref="I5:I6" si="1">H5-G5</f>
        <v>0</v>
      </c>
      <c r="J5" s="292" t="e">
        <f t="shared" ref="J5:J6" si="2">I5/G5</f>
        <v>#DIV/0!</v>
      </c>
      <c r="K5" s="225"/>
      <c r="L5" s="234">
        <f t="shared" si="0"/>
        <v>0</v>
      </c>
      <c r="M5" s="282">
        <f t="shared" si="0"/>
        <v>0</v>
      </c>
      <c r="N5" s="296">
        <f t="shared" ref="N5:N6" si="3">M5-L5</f>
        <v>0</v>
      </c>
      <c r="O5" s="292" t="e">
        <f t="shared" ref="O5:O6" si="4">N5/L5</f>
        <v>#DIV/0!</v>
      </c>
    </row>
    <row r="6" spans="1:15" ht="15.75" thickBot="1" x14ac:dyDescent="0.3">
      <c r="A6" s="28" t="s">
        <v>25</v>
      </c>
      <c r="B6" s="235"/>
      <c r="C6" s="232"/>
      <c r="D6" s="232"/>
      <c r="E6" s="228"/>
      <c r="F6" s="233"/>
      <c r="G6" s="234">
        <f>Reconciliation!F19</f>
        <v>0</v>
      </c>
      <c r="H6" s="282">
        <f>'program budget'!D19</f>
        <v>0</v>
      </c>
      <c r="I6" s="296">
        <f t="shared" si="1"/>
        <v>0</v>
      </c>
      <c r="J6" s="292" t="e">
        <f t="shared" si="2"/>
        <v>#DIV/0!</v>
      </c>
      <c r="K6" s="225"/>
      <c r="L6" s="234">
        <f t="shared" si="0"/>
        <v>0</v>
      </c>
      <c r="M6" s="282">
        <f t="shared" si="0"/>
        <v>0</v>
      </c>
      <c r="N6" s="296">
        <f t="shared" si="3"/>
        <v>0</v>
      </c>
      <c r="O6" s="292" t="e">
        <f t="shared" si="4"/>
        <v>#DIV/0!</v>
      </c>
    </row>
    <row r="7" spans="1:15" ht="15.75" thickBot="1" x14ac:dyDescent="0.3">
      <c r="A7" s="28" t="s">
        <v>18</v>
      </c>
      <c r="B7" s="10">
        <f>Reconciliation!D20</f>
        <v>0</v>
      </c>
      <c r="C7" s="236">
        <f>'program budget'!C20</f>
        <v>0</v>
      </c>
      <c r="D7" s="237">
        <f>C7-B7</f>
        <v>0</v>
      </c>
      <c r="E7" s="294" t="e">
        <f>D7/B7</f>
        <v>#DIV/0!</v>
      </c>
      <c r="F7" s="239"/>
      <c r="G7" s="240"/>
      <c r="H7" s="230"/>
      <c r="I7" s="241"/>
      <c r="J7" s="228"/>
      <c r="K7" s="225"/>
      <c r="L7" s="283">
        <f>B7</f>
        <v>0</v>
      </c>
      <c r="M7" s="283">
        <f>C7</f>
        <v>0</v>
      </c>
      <c r="N7" s="283">
        <f>M7-L7</f>
        <v>0</v>
      </c>
      <c r="O7" s="293" t="e">
        <f>N7/L7</f>
        <v>#DIV/0!</v>
      </c>
    </row>
    <row r="8" spans="1:15" ht="15.75" thickBot="1" x14ac:dyDescent="0.3">
      <c r="A8" s="25" t="s">
        <v>26</v>
      </c>
      <c r="B8" s="10">
        <f>Reconciliation!D21</f>
        <v>0</v>
      </c>
      <c r="C8" s="236">
        <f>'program budget'!C21</f>
        <v>0</v>
      </c>
      <c r="D8" s="295">
        <f>C8-B8</f>
        <v>0</v>
      </c>
      <c r="E8" s="292" t="e">
        <f>D8/B8</f>
        <v>#DIV/0!</v>
      </c>
      <c r="F8" s="233"/>
      <c r="G8" s="283">
        <f>Reconciliation!F21</f>
        <v>0</v>
      </c>
      <c r="H8" s="282">
        <f>'program budget'!D21</f>
        <v>0</v>
      </c>
      <c r="I8" s="296">
        <f>H8-G8</f>
        <v>0</v>
      </c>
      <c r="J8" s="282" t="e">
        <f>I8/G8</f>
        <v>#DIV/0!</v>
      </c>
      <c r="K8" s="225"/>
      <c r="L8" s="283">
        <f>B8</f>
        <v>0</v>
      </c>
      <c r="M8" s="282">
        <f>G8</f>
        <v>0</v>
      </c>
      <c r="N8" s="296">
        <f>M8-L8</f>
        <v>0</v>
      </c>
      <c r="O8" s="297" t="e">
        <f>N8/L8</f>
        <v>#DIV/0!</v>
      </c>
    </row>
    <row r="9" spans="1:15" ht="15.75" thickBot="1" x14ac:dyDescent="0.3">
      <c r="A9" s="226" t="s">
        <v>27</v>
      </c>
      <c r="B9" s="230">
        <f t="shared" ref="B9:G9" si="5">SUM(B4:B8)</f>
        <v>0</v>
      </c>
      <c r="C9" s="230">
        <f t="shared" si="5"/>
        <v>0</v>
      </c>
      <c r="D9" s="242">
        <f t="shared" si="5"/>
        <v>0</v>
      </c>
      <c r="E9" s="243" t="e">
        <f>D9/B9</f>
        <v>#DIV/0!</v>
      </c>
      <c r="F9" s="244"/>
      <c r="G9" s="245">
        <f t="shared" si="5"/>
        <v>0</v>
      </c>
      <c r="H9" s="245">
        <f>SUM(H4:H8)</f>
        <v>0</v>
      </c>
      <c r="I9" s="241">
        <f>H9-G9</f>
        <v>0</v>
      </c>
      <c r="J9" s="243" t="e">
        <f>I9/G9</f>
        <v>#DIV/0!</v>
      </c>
      <c r="K9" s="225"/>
      <c r="L9" s="245">
        <f t="shared" ref="L9:N9" si="6">SUM(L4:L8)</f>
        <v>0</v>
      </c>
      <c r="M9" s="245">
        <f t="shared" si="6"/>
        <v>0</v>
      </c>
      <c r="N9" s="245">
        <f t="shared" si="6"/>
        <v>0</v>
      </c>
      <c r="O9" s="243" t="e">
        <f>N9/L9</f>
        <v>#DIV/0!</v>
      </c>
    </row>
    <row r="10" spans="1:15" ht="15.75" thickBot="1" x14ac:dyDescent="0.3">
      <c r="A10" s="4"/>
      <c r="B10" s="6"/>
      <c r="C10" s="6"/>
      <c r="D10" s="246"/>
      <c r="E10" s="284"/>
      <c r="F10" s="287"/>
      <c r="G10" s="283"/>
      <c r="H10" s="284"/>
      <c r="I10" s="285"/>
      <c r="J10" s="284"/>
      <c r="K10" s="290"/>
      <c r="L10" s="283"/>
      <c r="M10" s="284"/>
      <c r="N10" s="285"/>
      <c r="O10" s="284"/>
    </row>
    <row r="11" spans="1:15" ht="15.75" thickBot="1" x14ac:dyDescent="0.3">
      <c r="A11" s="226" t="s">
        <v>28</v>
      </c>
      <c r="B11" s="249"/>
      <c r="C11" s="249"/>
      <c r="D11" s="250"/>
      <c r="E11" s="228"/>
      <c r="F11" s="251"/>
      <c r="G11" s="249"/>
      <c r="H11" s="230"/>
      <c r="I11" s="241"/>
      <c r="J11" s="228"/>
      <c r="K11" s="225"/>
      <c r="L11" s="249"/>
      <c r="M11" s="230"/>
      <c r="N11" s="241"/>
      <c r="O11" s="228"/>
    </row>
    <row r="12" spans="1:15" ht="15.75" thickBot="1" x14ac:dyDescent="0.3">
      <c r="A12" s="22" t="s">
        <v>29</v>
      </c>
      <c r="B12" s="23"/>
      <c r="C12" s="23"/>
      <c r="D12" s="252"/>
      <c r="E12" s="253"/>
      <c r="F12" s="254"/>
      <c r="G12" s="23"/>
      <c r="H12" s="247"/>
      <c r="I12" s="248"/>
      <c r="J12" s="247"/>
      <c r="K12" s="225"/>
      <c r="L12" s="255"/>
      <c r="M12" s="256"/>
      <c r="N12" s="257"/>
      <c r="O12" s="256"/>
    </row>
    <row r="13" spans="1:15" ht="15.75" thickBot="1" x14ac:dyDescent="0.3">
      <c r="A13" s="83" t="s">
        <v>30</v>
      </c>
      <c r="B13" s="283">
        <f>Reconciliation!D26</f>
        <v>0</v>
      </c>
      <c r="C13" s="283">
        <f>'program budget'!C26</f>
        <v>0</v>
      </c>
      <c r="D13" s="283">
        <f>C13-B13</f>
        <v>0</v>
      </c>
      <c r="E13" s="293" t="e">
        <f>D13/B13</f>
        <v>#DIV/0!</v>
      </c>
      <c r="F13" s="239"/>
      <c r="G13" s="258"/>
      <c r="H13" s="230"/>
      <c r="I13" s="241"/>
      <c r="J13" s="228"/>
      <c r="K13" s="225"/>
      <c r="L13" s="283">
        <f>B13</f>
        <v>0</v>
      </c>
      <c r="M13" s="283">
        <f>C13</f>
        <v>0</v>
      </c>
      <c r="N13" s="283">
        <f>M13-L13</f>
        <v>0</v>
      </c>
      <c r="O13" s="293" t="e">
        <f>N13/L13</f>
        <v>#DIV/0!</v>
      </c>
    </row>
    <row r="14" spans="1:15" ht="15.75" thickBot="1" x14ac:dyDescent="0.3">
      <c r="A14" s="25" t="s">
        <v>31</v>
      </c>
      <c r="B14" s="283">
        <f>Reconciliation!D27</f>
        <v>0</v>
      </c>
      <c r="C14" s="283">
        <f>'program budget'!C27</f>
        <v>0</v>
      </c>
      <c r="D14" s="283">
        <f>C14-B14</f>
        <v>0</v>
      </c>
      <c r="E14" s="293" t="e">
        <f>D14/B14</f>
        <v>#DIV/0!</v>
      </c>
      <c r="F14" s="239"/>
      <c r="G14" s="259"/>
      <c r="H14" s="230"/>
      <c r="I14" s="241"/>
      <c r="J14" s="228"/>
      <c r="K14" s="225"/>
      <c r="L14" s="283">
        <f>B14</f>
        <v>0</v>
      </c>
      <c r="M14" s="283">
        <f>C14</f>
        <v>0</v>
      </c>
      <c r="N14" s="283">
        <f>M14-L14</f>
        <v>0</v>
      </c>
      <c r="O14" s="293" t="e">
        <f>N14/L14</f>
        <v>#DIV/0!</v>
      </c>
    </row>
    <row r="15" spans="1:15" ht="15.75" thickBot="1" x14ac:dyDescent="0.3">
      <c r="A15" s="226" t="s">
        <v>32</v>
      </c>
      <c r="B15" s="230">
        <f t="shared" ref="B15:D15" si="7">B13+B14</f>
        <v>0</v>
      </c>
      <c r="C15" s="230">
        <f t="shared" si="7"/>
        <v>0</v>
      </c>
      <c r="D15" s="230">
        <f t="shared" si="7"/>
        <v>0</v>
      </c>
      <c r="E15" s="228"/>
      <c r="F15" s="244"/>
      <c r="G15" s="245"/>
      <c r="H15" s="230"/>
      <c r="I15" s="241"/>
      <c r="J15" s="228"/>
      <c r="K15" s="225"/>
      <c r="L15" s="245">
        <f>SUM(L13:L14)</f>
        <v>0</v>
      </c>
      <c r="M15" s="245">
        <f t="shared" ref="M15:N15" si="8">SUM(M13:M14)</f>
        <v>0</v>
      </c>
      <c r="N15" s="245">
        <f t="shared" si="8"/>
        <v>0</v>
      </c>
      <c r="O15" s="228"/>
    </row>
    <row r="16" spans="1:15" ht="15.75" thickBot="1" x14ac:dyDescent="0.3">
      <c r="A16" s="4"/>
      <c r="B16" s="6"/>
      <c r="C16" s="6"/>
      <c r="D16" s="260"/>
      <c r="E16" s="286"/>
      <c r="F16" s="287"/>
      <c r="G16" s="283"/>
      <c r="H16" s="288"/>
      <c r="I16" s="289"/>
      <c r="J16" s="286"/>
      <c r="K16" s="290"/>
      <c r="L16" s="283"/>
      <c r="M16" s="288"/>
      <c r="N16" s="289"/>
      <c r="O16" s="286"/>
    </row>
    <row r="17" spans="1:15" ht="15.75" thickBot="1" x14ac:dyDescent="0.3">
      <c r="A17" s="22" t="s">
        <v>33</v>
      </c>
      <c r="B17" s="23"/>
      <c r="C17" s="23"/>
      <c r="D17" s="261"/>
      <c r="E17" s="262"/>
      <c r="F17" s="254"/>
      <c r="G17" s="23"/>
      <c r="H17" s="263"/>
      <c r="I17" s="264"/>
      <c r="J17" s="265"/>
      <c r="K17" s="225"/>
      <c r="L17" s="23"/>
      <c r="M17" s="263"/>
      <c r="N17" s="264"/>
      <c r="O17" s="265"/>
    </row>
    <row r="18" spans="1:15" x14ac:dyDescent="0.25">
      <c r="A18" s="83" t="s">
        <v>34</v>
      </c>
      <c r="B18" s="10">
        <f>Reconciliation!D31</f>
        <v>0</v>
      </c>
      <c r="C18" s="236">
        <f>'program budget'!C31</f>
        <v>0</v>
      </c>
      <c r="D18" s="237">
        <f>C18-B18</f>
        <v>0</v>
      </c>
      <c r="E18" s="292" t="e">
        <f>D18/B18</f>
        <v>#DIV/0!</v>
      </c>
      <c r="F18" s="239"/>
      <c r="G18" s="234">
        <f>Reconciliation!E31</f>
        <v>0</v>
      </c>
      <c r="H18" s="282">
        <f>'program budget'!D31</f>
        <v>0</v>
      </c>
      <c r="I18" s="296">
        <f>H18-G18</f>
        <v>0</v>
      </c>
      <c r="J18" s="292" t="e">
        <f>I18/G18</f>
        <v>#DIV/0!</v>
      </c>
      <c r="K18" s="225"/>
      <c r="L18" s="234">
        <f t="shared" ref="L18:M40" si="9">B18+G18</f>
        <v>0</v>
      </c>
      <c r="M18" s="234">
        <f t="shared" si="9"/>
        <v>0</v>
      </c>
      <c r="N18" s="296">
        <f>M18-L18</f>
        <v>0</v>
      </c>
      <c r="O18" s="292" t="e">
        <f>N18/L18</f>
        <v>#DIV/0!</v>
      </c>
    </row>
    <row r="19" spans="1:15" x14ac:dyDescent="0.25">
      <c r="A19" s="28" t="s">
        <v>35</v>
      </c>
      <c r="B19" s="10">
        <f>Reconciliation!D32</f>
        <v>0</v>
      </c>
      <c r="C19" s="236">
        <f>'program budget'!C32</f>
        <v>0</v>
      </c>
      <c r="D19" s="237">
        <f t="shared" ref="D19:D39" si="10">C19-B19</f>
        <v>0</v>
      </c>
      <c r="E19" s="292" t="e">
        <f t="shared" ref="E19:E40" si="11">D19/B19</f>
        <v>#DIV/0!</v>
      </c>
      <c r="F19" s="239"/>
      <c r="G19" s="266">
        <f>Reconciliation!E32</f>
        <v>0</v>
      </c>
      <c r="H19" s="282">
        <f>'program budget'!D32</f>
        <v>0</v>
      </c>
      <c r="I19" s="296">
        <f t="shared" ref="I19:I40" si="12">H19-G19</f>
        <v>0</v>
      </c>
      <c r="J19" s="292" t="e">
        <f t="shared" ref="J19:J39" si="13">I19/G19</f>
        <v>#DIV/0!</v>
      </c>
      <c r="K19" s="225"/>
      <c r="L19" s="266">
        <f t="shared" si="9"/>
        <v>0</v>
      </c>
      <c r="M19" s="266">
        <f t="shared" si="9"/>
        <v>0</v>
      </c>
      <c r="N19" s="296">
        <f t="shared" ref="N19:N40" si="14">M19-L19</f>
        <v>0</v>
      </c>
      <c r="O19" s="292" t="e">
        <f t="shared" ref="O19:O40" si="15">N19/L19</f>
        <v>#DIV/0!</v>
      </c>
    </row>
    <row r="20" spans="1:15" x14ac:dyDescent="0.25">
      <c r="A20" s="28" t="s">
        <v>36</v>
      </c>
      <c r="B20" s="10">
        <f>Reconciliation!D33</f>
        <v>0</v>
      </c>
      <c r="C20" s="236">
        <f>'program budget'!C33</f>
        <v>0</v>
      </c>
      <c r="D20" s="237">
        <f t="shared" si="10"/>
        <v>0</v>
      </c>
      <c r="E20" s="292" t="e">
        <f t="shared" si="11"/>
        <v>#DIV/0!</v>
      </c>
      <c r="F20" s="239"/>
      <c r="G20" s="266">
        <f>Reconciliation!E33</f>
        <v>0</v>
      </c>
      <c r="H20" s="282">
        <f>'program budget'!D33</f>
        <v>0</v>
      </c>
      <c r="I20" s="296">
        <f t="shared" si="12"/>
        <v>0</v>
      </c>
      <c r="J20" s="292" t="e">
        <f t="shared" si="13"/>
        <v>#DIV/0!</v>
      </c>
      <c r="K20" s="225"/>
      <c r="L20" s="266">
        <f t="shared" si="9"/>
        <v>0</v>
      </c>
      <c r="M20" s="266">
        <f t="shared" si="9"/>
        <v>0</v>
      </c>
      <c r="N20" s="296">
        <f t="shared" si="14"/>
        <v>0</v>
      </c>
      <c r="O20" s="292" t="e">
        <f t="shared" si="15"/>
        <v>#DIV/0!</v>
      </c>
    </row>
    <row r="21" spans="1:15" x14ac:dyDescent="0.25">
      <c r="A21" s="28" t="s">
        <v>37</v>
      </c>
      <c r="B21" s="10">
        <f>Reconciliation!D34</f>
        <v>0</v>
      </c>
      <c r="C21" s="236">
        <f>'program budget'!C34</f>
        <v>0</v>
      </c>
      <c r="D21" s="237">
        <f t="shared" si="10"/>
        <v>0</v>
      </c>
      <c r="E21" s="292" t="e">
        <f t="shared" si="11"/>
        <v>#DIV/0!</v>
      </c>
      <c r="F21" s="239"/>
      <c r="G21" s="266">
        <f>Reconciliation!E34</f>
        <v>0</v>
      </c>
      <c r="H21" s="282">
        <f>'program budget'!D34</f>
        <v>0</v>
      </c>
      <c r="I21" s="296">
        <f t="shared" si="12"/>
        <v>0</v>
      </c>
      <c r="J21" s="292" t="e">
        <f t="shared" si="13"/>
        <v>#DIV/0!</v>
      </c>
      <c r="K21" s="225"/>
      <c r="L21" s="266">
        <f t="shared" si="9"/>
        <v>0</v>
      </c>
      <c r="M21" s="266">
        <f t="shared" si="9"/>
        <v>0</v>
      </c>
      <c r="N21" s="296">
        <f t="shared" si="14"/>
        <v>0</v>
      </c>
      <c r="O21" s="292" t="e">
        <f t="shared" si="15"/>
        <v>#DIV/0!</v>
      </c>
    </row>
    <row r="22" spans="1:15" x14ac:dyDescent="0.25">
      <c r="A22" s="28" t="s">
        <v>38</v>
      </c>
      <c r="B22" s="10">
        <f>Reconciliation!D35</f>
        <v>0</v>
      </c>
      <c r="C22" s="236">
        <f>'program budget'!C35</f>
        <v>0</v>
      </c>
      <c r="D22" s="237">
        <f t="shared" si="10"/>
        <v>0</v>
      </c>
      <c r="E22" s="292" t="e">
        <f t="shared" si="11"/>
        <v>#DIV/0!</v>
      </c>
      <c r="F22" s="239"/>
      <c r="G22" s="266">
        <f>Reconciliation!E35</f>
        <v>0</v>
      </c>
      <c r="H22" s="282">
        <f>'program budget'!D35</f>
        <v>0</v>
      </c>
      <c r="I22" s="296">
        <f t="shared" si="12"/>
        <v>0</v>
      </c>
      <c r="J22" s="292" t="e">
        <f t="shared" si="13"/>
        <v>#DIV/0!</v>
      </c>
      <c r="K22" s="225"/>
      <c r="L22" s="266">
        <f t="shared" si="9"/>
        <v>0</v>
      </c>
      <c r="M22" s="266">
        <f t="shared" si="9"/>
        <v>0</v>
      </c>
      <c r="N22" s="296">
        <f t="shared" si="14"/>
        <v>0</v>
      </c>
      <c r="O22" s="292" t="e">
        <f t="shared" si="15"/>
        <v>#DIV/0!</v>
      </c>
    </row>
    <row r="23" spans="1:15" x14ac:dyDescent="0.25">
      <c r="A23" s="28" t="s">
        <v>39</v>
      </c>
      <c r="B23" s="10">
        <f>Reconciliation!D36</f>
        <v>0</v>
      </c>
      <c r="C23" s="236">
        <f>'program budget'!C36</f>
        <v>0</v>
      </c>
      <c r="D23" s="237">
        <f t="shared" si="10"/>
        <v>0</v>
      </c>
      <c r="E23" s="292" t="e">
        <f t="shared" si="11"/>
        <v>#DIV/0!</v>
      </c>
      <c r="F23" s="239"/>
      <c r="G23" s="266">
        <f>Reconciliation!E36</f>
        <v>0</v>
      </c>
      <c r="H23" s="282">
        <f>'program budget'!D36</f>
        <v>0</v>
      </c>
      <c r="I23" s="296">
        <f t="shared" si="12"/>
        <v>0</v>
      </c>
      <c r="J23" s="292" t="e">
        <f t="shared" si="13"/>
        <v>#DIV/0!</v>
      </c>
      <c r="K23" s="225"/>
      <c r="L23" s="266">
        <f t="shared" si="9"/>
        <v>0</v>
      </c>
      <c r="M23" s="266">
        <f t="shared" si="9"/>
        <v>0</v>
      </c>
      <c r="N23" s="296">
        <f t="shared" si="14"/>
        <v>0</v>
      </c>
      <c r="O23" s="292" t="e">
        <f t="shared" si="15"/>
        <v>#DIV/0!</v>
      </c>
    </row>
    <row r="24" spans="1:15" x14ac:dyDescent="0.25">
      <c r="A24" s="28" t="s">
        <v>40</v>
      </c>
      <c r="B24" s="10">
        <f>Reconciliation!D37</f>
        <v>0</v>
      </c>
      <c r="C24" s="236">
        <f>'program budget'!C37</f>
        <v>0</v>
      </c>
      <c r="D24" s="237">
        <f t="shared" si="10"/>
        <v>0</v>
      </c>
      <c r="E24" s="292" t="e">
        <f t="shared" si="11"/>
        <v>#DIV/0!</v>
      </c>
      <c r="F24" s="239"/>
      <c r="G24" s="266">
        <f>Reconciliation!E37</f>
        <v>0</v>
      </c>
      <c r="H24" s="282">
        <f>'program budget'!D37</f>
        <v>0</v>
      </c>
      <c r="I24" s="296">
        <f t="shared" si="12"/>
        <v>0</v>
      </c>
      <c r="J24" s="292" t="e">
        <f t="shared" si="13"/>
        <v>#DIV/0!</v>
      </c>
      <c r="K24" s="225"/>
      <c r="L24" s="266">
        <f t="shared" si="9"/>
        <v>0</v>
      </c>
      <c r="M24" s="266">
        <f t="shared" si="9"/>
        <v>0</v>
      </c>
      <c r="N24" s="296">
        <f t="shared" si="14"/>
        <v>0</v>
      </c>
      <c r="O24" s="292" t="e">
        <f t="shared" si="15"/>
        <v>#DIV/0!</v>
      </c>
    </row>
    <row r="25" spans="1:15" x14ac:dyDescent="0.25">
      <c r="A25" s="28" t="s">
        <v>41</v>
      </c>
      <c r="B25" s="10">
        <f>Reconciliation!D38</f>
        <v>0</v>
      </c>
      <c r="C25" s="236">
        <f>'program budget'!C38</f>
        <v>0</v>
      </c>
      <c r="D25" s="237">
        <f t="shared" si="10"/>
        <v>0</v>
      </c>
      <c r="E25" s="292" t="e">
        <f t="shared" si="11"/>
        <v>#DIV/0!</v>
      </c>
      <c r="F25" s="239"/>
      <c r="G25" s="266">
        <f>Reconciliation!E38</f>
        <v>0</v>
      </c>
      <c r="H25" s="282">
        <f>'program budget'!D38</f>
        <v>0</v>
      </c>
      <c r="I25" s="296">
        <f t="shared" si="12"/>
        <v>0</v>
      </c>
      <c r="J25" s="292" t="e">
        <f t="shared" si="13"/>
        <v>#DIV/0!</v>
      </c>
      <c r="K25" s="225"/>
      <c r="L25" s="266">
        <f t="shared" si="9"/>
        <v>0</v>
      </c>
      <c r="M25" s="266">
        <f t="shared" si="9"/>
        <v>0</v>
      </c>
      <c r="N25" s="296">
        <f t="shared" si="14"/>
        <v>0</v>
      </c>
      <c r="O25" s="292" t="e">
        <f t="shared" si="15"/>
        <v>#DIV/0!</v>
      </c>
    </row>
    <row r="26" spans="1:15" x14ac:dyDescent="0.25">
      <c r="A26" s="28" t="s">
        <v>42</v>
      </c>
      <c r="B26" s="10">
        <f>Reconciliation!D39</f>
        <v>0</v>
      </c>
      <c r="C26" s="236">
        <f>'program budget'!C39</f>
        <v>0</v>
      </c>
      <c r="D26" s="237">
        <f t="shared" si="10"/>
        <v>0</v>
      </c>
      <c r="E26" s="292" t="e">
        <f t="shared" si="11"/>
        <v>#DIV/0!</v>
      </c>
      <c r="F26" s="239"/>
      <c r="G26" s="266">
        <f>Reconciliation!E39</f>
        <v>0</v>
      </c>
      <c r="H26" s="282">
        <f>'program budget'!D39</f>
        <v>0</v>
      </c>
      <c r="I26" s="296">
        <f t="shared" si="12"/>
        <v>0</v>
      </c>
      <c r="J26" s="292" t="e">
        <f t="shared" si="13"/>
        <v>#DIV/0!</v>
      </c>
      <c r="K26" s="225"/>
      <c r="L26" s="266">
        <f t="shared" si="9"/>
        <v>0</v>
      </c>
      <c r="M26" s="266">
        <f t="shared" si="9"/>
        <v>0</v>
      </c>
      <c r="N26" s="296">
        <f t="shared" si="14"/>
        <v>0</v>
      </c>
      <c r="O26" s="292" t="e">
        <f t="shared" si="15"/>
        <v>#DIV/0!</v>
      </c>
    </row>
    <row r="27" spans="1:15" x14ac:dyDescent="0.25">
      <c r="A27" s="28" t="s">
        <v>43</v>
      </c>
      <c r="B27" s="10">
        <f>Reconciliation!D40</f>
        <v>0</v>
      </c>
      <c r="C27" s="236">
        <f>'program budget'!C40</f>
        <v>0</v>
      </c>
      <c r="D27" s="237">
        <f t="shared" si="10"/>
        <v>0</v>
      </c>
      <c r="E27" s="292" t="e">
        <f t="shared" si="11"/>
        <v>#DIV/0!</v>
      </c>
      <c r="F27" s="239"/>
      <c r="G27" s="266">
        <f>Reconciliation!E40</f>
        <v>0</v>
      </c>
      <c r="H27" s="282">
        <f>'program budget'!D40</f>
        <v>0</v>
      </c>
      <c r="I27" s="296">
        <f t="shared" si="12"/>
        <v>0</v>
      </c>
      <c r="J27" s="292" t="e">
        <f t="shared" si="13"/>
        <v>#DIV/0!</v>
      </c>
      <c r="K27" s="225"/>
      <c r="L27" s="266">
        <f t="shared" si="9"/>
        <v>0</v>
      </c>
      <c r="M27" s="266">
        <f t="shared" si="9"/>
        <v>0</v>
      </c>
      <c r="N27" s="296">
        <f t="shared" si="14"/>
        <v>0</v>
      </c>
      <c r="O27" s="292" t="e">
        <f t="shared" si="15"/>
        <v>#DIV/0!</v>
      </c>
    </row>
    <row r="28" spans="1:15" x14ac:dyDescent="0.25">
      <c r="A28" s="28" t="s">
        <v>44</v>
      </c>
      <c r="B28" s="10">
        <f>Reconciliation!D41</f>
        <v>0</v>
      </c>
      <c r="C28" s="236">
        <f>'program budget'!C41</f>
        <v>0</v>
      </c>
      <c r="D28" s="237">
        <f t="shared" si="10"/>
        <v>0</v>
      </c>
      <c r="E28" s="292" t="e">
        <f t="shared" si="11"/>
        <v>#DIV/0!</v>
      </c>
      <c r="F28" s="239"/>
      <c r="G28" s="266">
        <f>Reconciliation!E41</f>
        <v>0</v>
      </c>
      <c r="H28" s="282">
        <f>'program budget'!D41</f>
        <v>0</v>
      </c>
      <c r="I28" s="296">
        <f t="shared" si="12"/>
        <v>0</v>
      </c>
      <c r="J28" s="292" t="e">
        <f t="shared" si="13"/>
        <v>#DIV/0!</v>
      </c>
      <c r="K28" s="225"/>
      <c r="L28" s="266">
        <f t="shared" si="9"/>
        <v>0</v>
      </c>
      <c r="M28" s="266">
        <f t="shared" si="9"/>
        <v>0</v>
      </c>
      <c r="N28" s="296">
        <f t="shared" si="14"/>
        <v>0</v>
      </c>
      <c r="O28" s="292" t="e">
        <f t="shared" si="15"/>
        <v>#DIV/0!</v>
      </c>
    </row>
    <row r="29" spans="1:15" x14ac:dyDescent="0.25">
      <c r="A29" s="28" t="s">
        <v>45</v>
      </c>
      <c r="B29" s="10">
        <f>Reconciliation!D42</f>
        <v>0</v>
      </c>
      <c r="C29" s="236">
        <f>'program budget'!C42</f>
        <v>0</v>
      </c>
      <c r="D29" s="237">
        <f t="shared" si="10"/>
        <v>0</v>
      </c>
      <c r="E29" s="292" t="e">
        <f t="shared" si="11"/>
        <v>#DIV/0!</v>
      </c>
      <c r="F29" s="239"/>
      <c r="G29" s="266">
        <f>Reconciliation!E42</f>
        <v>0</v>
      </c>
      <c r="H29" s="282">
        <f>'program budget'!D42</f>
        <v>0</v>
      </c>
      <c r="I29" s="296">
        <f t="shared" si="12"/>
        <v>0</v>
      </c>
      <c r="J29" s="292" t="e">
        <f t="shared" si="13"/>
        <v>#DIV/0!</v>
      </c>
      <c r="K29" s="225"/>
      <c r="L29" s="266">
        <f t="shared" si="9"/>
        <v>0</v>
      </c>
      <c r="M29" s="266">
        <f t="shared" si="9"/>
        <v>0</v>
      </c>
      <c r="N29" s="296">
        <f t="shared" si="14"/>
        <v>0</v>
      </c>
      <c r="O29" s="292" t="e">
        <f t="shared" si="15"/>
        <v>#DIV/0!</v>
      </c>
    </row>
    <row r="30" spans="1:15" x14ac:dyDescent="0.25">
      <c r="A30" s="28" t="s">
        <v>46</v>
      </c>
      <c r="B30" s="10">
        <f>Reconciliation!D43</f>
        <v>0</v>
      </c>
      <c r="C30" s="236">
        <f>'program budget'!C43</f>
        <v>0</v>
      </c>
      <c r="D30" s="237">
        <f t="shared" si="10"/>
        <v>0</v>
      </c>
      <c r="E30" s="292" t="e">
        <f t="shared" si="11"/>
        <v>#DIV/0!</v>
      </c>
      <c r="F30" s="239"/>
      <c r="G30" s="266">
        <f>Reconciliation!E43</f>
        <v>0</v>
      </c>
      <c r="H30" s="282">
        <f>'program budget'!D43</f>
        <v>0</v>
      </c>
      <c r="I30" s="296">
        <f t="shared" si="12"/>
        <v>0</v>
      </c>
      <c r="J30" s="292" t="e">
        <f t="shared" si="13"/>
        <v>#DIV/0!</v>
      </c>
      <c r="K30" s="225"/>
      <c r="L30" s="266">
        <f t="shared" si="9"/>
        <v>0</v>
      </c>
      <c r="M30" s="266">
        <f t="shared" si="9"/>
        <v>0</v>
      </c>
      <c r="N30" s="296">
        <f t="shared" si="14"/>
        <v>0</v>
      </c>
      <c r="O30" s="292" t="e">
        <f t="shared" si="15"/>
        <v>#DIV/0!</v>
      </c>
    </row>
    <row r="31" spans="1:15" x14ac:dyDescent="0.25">
      <c r="A31" s="28" t="s">
        <v>47</v>
      </c>
      <c r="B31" s="10">
        <f>Reconciliation!D44</f>
        <v>0</v>
      </c>
      <c r="C31" s="236">
        <f>'program budget'!C44</f>
        <v>0</v>
      </c>
      <c r="D31" s="237">
        <f t="shared" si="10"/>
        <v>0</v>
      </c>
      <c r="E31" s="292" t="e">
        <f t="shared" si="11"/>
        <v>#DIV/0!</v>
      </c>
      <c r="F31" s="239"/>
      <c r="G31" s="266">
        <f>Reconciliation!E44</f>
        <v>0</v>
      </c>
      <c r="H31" s="282">
        <f>'program budget'!D44</f>
        <v>0</v>
      </c>
      <c r="I31" s="296">
        <f t="shared" si="12"/>
        <v>0</v>
      </c>
      <c r="J31" s="292" t="e">
        <f t="shared" si="13"/>
        <v>#DIV/0!</v>
      </c>
      <c r="K31" s="225"/>
      <c r="L31" s="266">
        <f t="shared" si="9"/>
        <v>0</v>
      </c>
      <c r="M31" s="266">
        <f t="shared" si="9"/>
        <v>0</v>
      </c>
      <c r="N31" s="296">
        <f t="shared" si="14"/>
        <v>0</v>
      </c>
      <c r="O31" s="292" t="e">
        <f t="shared" si="15"/>
        <v>#DIV/0!</v>
      </c>
    </row>
    <row r="32" spans="1:15" x14ac:dyDescent="0.25">
      <c r="A32" s="28" t="s">
        <v>48</v>
      </c>
      <c r="B32" s="10">
        <f>Reconciliation!D45</f>
        <v>0</v>
      </c>
      <c r="C32" s="236">
        <f>'program budget'!C45</f>
        <v>0</v>
      </c>
      <c r="D32" s="237">
        <f t="shared" si="10"/>
        <v>0</v>
      </c>
      <c r="E32" s="292" t="e">
        <f t="shared" si="11"/>
        <v>#DIV/0!</v>
      </c>
      <c r="F32" s="239"/>
      <c r="G32" s="266">
        <f>Reconciliation!E45</f>
        <v>0</v>
      </c>
      <c r="H32" s="282">
        <f>'program budget'!D45</f>
        <v>0</v>
      </c>
      <c r="I32" s="296">
        <f t="shared" si="12"/>
        <v>0</v>
      </c>
      <c r="J32" s="292" t="e">
        <f t="shared" si="13"/>
        <v>#DIV/0!</v>
      </c>
      <c r="K32" s="225"/>
      <c r="L32" s="266">
        <f t="shared" si="9"/>
        <v>0</v>
      </c>
      <c r="M32" s="266">
        <f t="shared" si="9"/>
        <v>0</v>
      </c>
      <c r="N32" s="296">
        <f t="shared" si="14"/>
        <v>0</v>
      </c>
      <c r="O32" s="292" t="e">
        <f t="shared" si="15"/>
        <v>#DIV/0!</v>
      </c>
    </row>
    <row r="33" spans="1:15" x14ac:dyDescent="0.25">
      <c r="A33" s="28" t="s">
        <v>49</v>
      </c>
      <c r="B33" s="10">
        <f>Reconciliation!D46</f>
        <v>0</v>
      </c>
      <c r="C33" s="236">
        <f>'program budget'!C46</f>
        <v>0</v>
      </c>
      <c r="D33" s="237">
        <f t="shared" si="10"/>
        <v>0</v>
      </c>
      <c r="E33" s="292" t="e">
        <f t="shared" si="11"/>
        <v>#DIV/0!</v>
      </c>
      <c r="F33" s="239"/>
      <c r="G33" s="266">
        <f>Reconciliation!E46</f>
        <v>0</v>
      </c>
      <c r="H33" s="282">
        <f>'program budget'!D46</f>
        <v>0</v>
      </c>
      <c r="I33" s="296">
        <f t="shared" si="12"/>
        <v>0</v>
      </c>
      <c r="J33" s="292" t="e">
        <f t="shared" si="13"/>
        <v>#DIV/0!</v>
      </c>
      <c r="K33" s="225"/>
      <c r="L33" s="266">
        <f t="shared" si="9"/>
        <v>0</v>
      </c>
      <c r="M33" s="266">
        <f t="shared" si="9"/>
        <v>0</v>
      </c>
      <c r="N33" s="296">
        <f t="shared" si="14"/>
        <v>0</v>
      </c>
      <c r="O33" s="292" t="e">
        <f t="shared" si="15"/>
        <v>#DIV/0!</v>
      </c>
    </row>
    <row r="34" spans="1:15" x14ac:dyDescent="0.25">
      <c r="A34" s="28" t="s">
        <v>50</v>
      </c>
      <c r="B34" s="10">
        <f>Reconciliation!D47</f>
        <v>0</v>
      </c>
      <c r="C34" s="236">
        <f>'program budget'!C47</f>
        <v>0</v>
      </c>
      <c r="D34" s="237">
        <f t="shared" si="10"/>
        <v>0</v>
      </c>
      <c r="E34" s="292" t="e">
        <f t="shared" si="11"/>
        <v>#DIV/0!</v>
      </c>
      <c r="F34" s="239"/>
      <c r="G34" s="266">
        <f>Reconciliation!E47</f>
        <v>0</v>
      </c>
      <c r="H34" s="282">
        <f>'program budget'!D47</f>
        <v>0</v>
      </c>
      <c r="I34" s="296">
        <f t="shared" si="12"/>
        <v>0</v>
      </c>
      <c r="J34" s="292" t="e">
        <f t="shared" si="13"/>
        <v>#DIV/0!</v>
      </c>
      <c r="K34" s="225"/>
      <c r="L34" s="266">
        <f t="shared" si="9"/>
        <v>0</v>
      </c>
      <c r="M34" s="266">
        <f t="shared" si="9"/>
        <v>0</v>
      </c>
      <c r="N34" s="296">
        <f t="shared" si="14"/>
        <v>0</v>
      </c>
      <c r="O34" s="292" t="e">
        <f t="shared" si="15"/>
        <v>#DIV/0!</v>
      </c>
    </row>
    <row r="35" spans="1:15" x14ac:dyDescent="0.25">
      <c r="A35" s="28" t="s">
        <v>51</v>
      </c>
      <c r="B35" s="10">
        <f>Reconciliation!D48</f>
        <v>0</v>
      </c>
      <c r="C35" s="236">
        <f>'program budget'!C48</f>
        <v>0</v>
      </c>
      <c r="D35" s="237">
        <f t="shared" si="10"/>
        <v>0</v>
      </c>
      <c r="E35" s="292" t="e">
        <f t="shared" si="11"/>
        <v>#DIV/0!</v>
      </c>
      <c r="F35" s="239"/>
      <c r="G35" s="266">
        <f>Reconciliation!E48</f>
        <v>0</v>
      </c>
      <c r="H35" s="282">
        <f>'program budget'!D48</f>
        <v>0</v>
      </c>
      <c r="I35" s="296">
        <f t="shared" si="12"/>
        <v>0</v>
      </c>
      <c r="J35" s="292" t="e">
        <f t="shared" si="13"/>
        <v>#DIV/0!</v>
      </c>
      <c r="K35" s="225"/>
      <c r="L35" s="266">
        <f t="shared" si="9"/>
        <v>0</v>
      </c>
      <c r="M35" s="266">
        <f t="shared" si="9"/>
        <v>0</v>
      </c>
      <c r="N35" s="296">
        <f t="shared" si="14"/>
        <v>0</v>
      </c>
      <c r="O35" s="292" t="e">
        <f t="shared" si="15"/>
        <v>#DIV/0!</v>
      </c>
    </row>
    <row r="36" spans="1:15" x14ac:dyDescent="0.25">
      <c r="A36" s="28" t="s">
        <v>52</v>
      </c>
      <c r="B36" s="10">
        <f>Reconciliation!D49</f>
        <v>0</v>
      </c>
      <c r="C36" s="236">
        <f>'program budget'!C49</f>
        <v>0</v>
      </c>
      <c r="D36" s="237">
        <f t="shared" si="10"/>
        <v>0</v>
      </c>
      <c r="E36" s="292" t="e">
        <f t="shared" si="11"/>
        <v>#DIV/0!</v>
      </c>
      <c r="F36" s="239"/>
      <c r="G36" s="266">
        <f>Reconciliation!E49</f>
        <v>0</v>
      </c>
      <c r="H36" s="282">
        <f>'program budget'!D49</f>
        <v>0</v>
      </c>
      <c r="I36" s="296">
        <f t="shared" si="12"/>
        <v>0</v>
      </c>
      <c r="J36" s="292" t="e">
        <f t="shared" si="13"/>
        <v>#DIV/0!</v>
      </c>
      <c r="K36" s="225"/>
      <c r="L36" s="266">
        <f t="shared" si="9"/>
        <v>0</v>
      </c>
      <c r="M36" s="266">
        <f t="shared" si="9"/>
        <v>0</v>
      </c>
      <c r="N36" s="296">
        <f t="shared" si="14"/>
        <v>0</v>
      </c>
      <c r="O36" s="292" t="e">
        <f t="shared" si="15"/>
        <v>#DIV/0!</v>
      </c>
    </row>
    <row r="37" spans="1:15" x14ac:dyDescent="0.25">
      <c r="A37" s="28" t="s">
        <v>53</v>
      </c>
      <c r="B37" s="10">
        <f>Reconciliation!D50</f>
        <v>0</v>
      </c>
      <c r="C37" s="236">
        <f>'program budget'!C50</f>
        <v>0</v>
      </c>
      <c r="D37" s="237">
        <f>C37-B37</f>
        <v>0</v>
      </c>
      <c r="E37" s="292" t="e">
        <f t="shared" si="11"/>
        <v>#DIV/0!</v>
      </c>
      <c r="F37" s="239"/>
      <c r="G37" s="266">
        <f>Reconciliation!E50</f>
        <v>0</v>
      </c>
      <c r="H37" s="282">
        <f>'program budget'!D50</f>
        <v>0</v>
      </c>
      <c r="I37" s="296">
        <f t="shared" si="12"/>
        <v>0</v>
      </c>
      <c r="J37" s="292" t="e">
        <f t="shared" si="13"/>
        <v>#DIV/0!</v>
      </c>
      <c r="K37" s="225"/>
      <c r="L37" s="266">
        <f t="shared" si="9"/>
        <v>0</v>
      </c>
      <c r="M37" s="266">
        <f t="shared" si="9"/>
        <v>0</v>
      </c>
      <c r="N37" s="296">
        <f t="shared" si="14"/>
        <v>0</v>
      </c>
      <c r="O37" s="292" t="e">
        <f t="shared" si="15"/>
        <v>#DIV/0!</v>
      </c>
    </row>
    <row r="38" spans="1:15" x14ac:dyDescent="0.25">
      <c r="A38" s="28" t="s">
        <v>54</v>
      </c>
      <c r="B38" s="10">
        <f>Reconciliation!D51</f>
        <v>0</v>
      </c>
      <c r="C38" s="236">
        <f>'program budget'!C51</f>
        <v>0</v>
      </c>
      <c r="D38" s="237">
        <f t="shared" si="10"/>
        <v>0</v>
      </c>
      <c r="E38" s="292" t="e">
        <f t="shared" si="11"/>
        <v>#DIV/0!</v>
      </c>
      <c r="F38" s="239"/>
      <c r="G38" s="266">
        <f>Reconciliation!E51</f>
        <v>0</v>
      </c>
      <c r="H38" s="282">
        <f>'program budget'!D51</f>
        <v>0</v>
      </c>
      <c r="I38" s="296">
        <f t="shared" si="12"/>
        <v>0</v>
      </c>
      <c r="J38" s="292" t="e">
        <f t="shared" si="13"/>
        <v>#DIV/0!</v>
      </c>
      <c r="K38" s="225"/>
      <c r="L38" s="266">
        <f t="shared" si="9"/>
        <v>0</v>
      </c>
      <c r="M38" s="266">
        <f t="shared" si="9"/>
        <v>0</v>
      </c>
      <c r="N38" s="296">
        <f t="shared" si="14"/>
        <v>0</v>
      </c>
      <c r="O38" s="292" t="e">
        <f t="shared" si="15"/>
        <v>#DIV/0!</v>
      </c>
    </row>
    <row r="39" spans="1:15" x14ac:dyDescent="0.25">
      <c r="A39" s="28" t="s">
        <v>55</v>
      </c>
      <c r="B39" s="10">
        <f>Reconciliation!D52</f>
        <v>0</v>
      </c>
      <c r="C39" s="236">
        <f>'program budget'!C52</f>
        <v>0</v>
      </c>
      <c r="D39" s="237">
        <f t="shared" si="10"/>
        <v>0</v>
      </c>
      <c r="E39" s="292" t="e">
        <f t="shared" si="11"/>
        <v>#DIV/0!</v>
      </c>
      <c r="F39" s="239"/>
      <c r="G39" s="266">
        <f>Reconciliation!E52</f>
        <v>0</v>
      </c>
      <c r="H39" s="282">
        <f>'program budget'!D52</f>
        <v>0</v>
      </c>
      <c r="I39" s="296">
        <f t="shared" si="12"/>
        <v>0</v>
      </c>
      <c r="J39" s="292" t="e">
        <f t="shared" si="13"/>
        <v>#DIV/0!</v>
      </c>
      <c r="K39" s="225"/>
      <c r="L39" s="266">
        <f t="shared" si="9"/>
        <v>0</v>
      </c>
      <c r="M39" s="266">
        <f t="shared" si="9"/>
        <v>0</v>
      </c>
      <c r="N39" s="296">
        <f t="shared" si="14"/>
        <v>0</v>
      </c>
      <c r="O39" s="292" t="e">
        <f t="shared" si="15"/>
        <v>#DIV/0!</v>
      </c>
    </row>
    <row r="40" spans="1:15" x14ac:dyDescent="0.25">
      <c r="A40" s="28" t="s">
        <v>56</v>
      </c>
      <c r="B40" s="10">
        <f>Reconciliation!D53</f>
        <v>0</v>
      </c>
      <c r="C40" s="236">
        <f>'program budget'!C53</f>
        <v>0</v>
      </c>
      <c r="D40" s="237">
        <f>C40-B40</f>
        <v>0</v>
      </c>
      <c r="E40" s="292" t="e">
        <f t="shared" si="11"/>
        <v>#DIV/0!</v>
      </c>
      <c r="F40" s="239"/>
      <c r="G40" s="266">
        <f>Reconciliation!E53</f>
        <v>0</v>
      </c>
      <c r="H40" s="282">
        <f>'program budget'!D53</f>
        <v>0</v>
      </c>
      <c r="I40" s="296">
        <f t="shared" si="12"/>
        <v>0</v>
      </c>
      <c r="J40" s="292" t="e">
        <f>I40/G40</f>
        <v>#DIV/0!</v>
      </c>
      <c r="K40" s="225"/>
      <c r="L40" s="266">
        <f>B40+G40</f>
        <v>0</v>
      </c>
      <c r="M40" s="266">
        <f t="shared" si="9"/>
        <v>0</v>
      </c>
      <c r="N40" s="296">
        <f t="shared" si="14"/>
        <v>0</v>
      </c>
      <c r="O40" s="292" t="e">
        <f t="shared" si="15"/>
        <v>#DIV/0!</v>
      </c>
    </row>
    <row r="41" spans="1:15" x14ac:dyDescent="0.25">
      <c r="A41" s="29" t="s">
        <v>150</v>
      </c>
      <c r="B41" s="12"/>
      <c r="C41" s="267"/>
      <c r="D41" s="268"/>
      <c r="E41" s="269"/>
      <c r="F41" s="233"/>
      <c r="G41" s="270"/>
      <c r="H41" s="270"/>
      <c r="I41" s="271"/>
      <c r="J41" s="269"/>
      <c r="K41" s="225"/>
      <c r="L41" s="270"/>
      <c r="M41" s="270"/>
      <c r="N41" s="271"/>
      <c r="O41" s="269"/>
    </row>
    <row r="42" spans="1:15" s="300" customFormat="1" x14ac:dyDescent="0.25">
      <c r="A42" s="298">
        <f>Reconciliation!B55</f>
        <v>0</v>
      </c>
      <c r="B42" s="103">
        <f>Reconciliation!D55</f>
        <v>0</v>
      </c>
      <c r="C42" s="282">
        <f>'program budget'!C55</f>
        <v>0</v>
      </c>
      <c r="D42" s="237">
        <f>C42-B42</f>
        <v>0</v>
      </c>
      <c r="E42" s="301" t="e">
        <f>D42/B42</f>
        <v>#DIV/0!</v>
      </c>
      <c r="F42" s="287"/>
      <c r="G42" s="299">
        <f>Reconciliation!F55</f>
        <v>0</v>
      </c>
      <c r="H42" s="283">
        <f>'program budget'!D55</f>
        <v>0</v>
      </c>
      <c r="I42" s="296">
        <f t="shared" ref="I42:I43" si="16">H42-G42</f>
        <v>0</v>
      </c>
      <c r="J42" s="292" t="e">
        <f t="shared" ref="J42:J43" si="17">I42/G42</f>
        <v>#DIV/0!</v>
      </c>
      <c r="K42" s="290"/>
      <c r="L42" s="299">
        <f>B42+G42</f>
        <v>0</v>
      </c>
      <c r="M42" s="299">
        <f>C42+H42</f>
        <v>0</v>
      </c>
      <c r="N42" s="296">
        <f t="shared" ref="N42:N43" si="18">M42-L42</f>
        <v>0</v>
      </c>
      <c r="O42" s="292" t="e">
        <f t="shared" ref="O42:O43" si="19">N42/L42</f>
        <v>#DIV/0!</v>
      </c>
    </row>
    <row r="43" spans="1:15" s="300" customFormat="1" x14ac:dyDescent="0.25">
      <c r="A43" s="298">
        <f>Reconciliation!B56</f>
        <v>0</v>
      </c>
      <c r="B43" s="103">
        <f>Reconciliation!D56</f>
        <v>0</v>
      </c>
      <c r="C43" s="282">
        <f>'program budget'!C56</f>
        <v>0</v>
      </c>
      <c r="D43" s="237">
        <f t="shared" ref="D43:D47" si="20">C43-B43</f>
        <v>0</v>
      </c>
      <c r="E43" s="301" t="e">
        <f t="shared" ref="E43:E47" si="21">D43/B43</f>
        <v>#DIV/0!</v>
      </c>
      <c r="F43" s="287"/>
      <c r="G43" s="299">
        <f>Reconciliation!F56</f>
        <v>0</v>
      </c>
      <c r="H43" s="283">
        <f>'program budget'!D56</f>
        <v>0</v>
      </c>
      <c r="I43" s="296">
        <f t="shared" si="16"/>
        <v>0</v>
      </c>
      <c r="J43" s="292" t="e">
        <f t="shared" si="17"/>
        <v>#DIV/0!</v>
      </c>
      <c r="K43" s="290"/>
      <c r="L43" s="299">
        <f t="shared" ref="L43:M46" si="22">B43+G43</f>
        <v>0</v>
      </c>
      <c r="M43" s="299">
        <f t="shared" si="22"/>
        <v>0</v>
      </c>
      <c r="N43" s="296">
        <f t="shared" si="18"/>
        <v>0</v>
      </c>
      <c r="O43" s="292" t="e">
        <f t="shared" si="19"/>
        <v>#DIV/0!</v>
      </c>
    </row>
    <row r="44" spans="1:15" x14ac:dyDescent="0.25">
      <c r="A44" s="298">
        <f>Reconciliation!B57</f>
        <v>0</v>
      </c>
      <c r="B44" s="103">
        <f>Reconciliation!D57</f>
        <v>0</v>
      </c>
      <c r="C44" s="282">
        <f>'program budget'!C57</f>
        <v>0</v>
      </c>
      <c r="D44" s="237">
        <f t="shared" si="20"/>
        <v>0</v>
      </c>
      <c r="E44" s="301" t="e">
        <f t="shared" si="21"/>
        <v>#DIV/0!</v>
      </c>
      <c r="F44" s="239"/>
      <c r="G44" s="299">
        <f>Reconciliation!F57</f>
        <v>0</v>
      </c>
      <c r="H44" s="283">
        <f>'program budget'!D57</f>
        <v>0</v>
      </c>
      <c r="I44" s="296">
        <f>H44-G44</f>
        <v>0</v>
      </c>
      <c r="J44" s="292" t="e">
        <f>I44/G44</f>
        <v>#DIV/0!</v>
      </c>
      <c r="K44" s="225"/>
      <c r="L44" s="299">
        <f t="shared" si="22"/>
        <v>0</v>
      </c>
      <c r="M44" s="299">
        <f t="shared" si="22"/>
        <v>0</v>
      </c>
      <c r="N44" s="296">
        <f>M44-L44</f>
        <v>0</v>
      </c>
      <c r="O44" s="292" t="e">
        <f>N44/L44</f>
        <v>#DIV/0!</v>
      </c>
    </row>
    <row r="45" spans="1:15" x14ac:dyDescent="0.25">
      <c r="A45" s="298">
        <f>Reconciliation!B58</f>
        <v>0</v>
      </c>
      <c r="B45" s="103">
        <f>Reconciliation!D58</f>
        <v>0</v>
      </c>
      <c r="C45" s="282">
        <f>'program budget'!C58</f>
        <v>0</v>
      </c>
      <c r="D45" s="237">
        <f t="shared" si="20"/>
        <v>0</v>
      </c>
      <c r="E45" s="301" t="e">
        <f t="shared" si="21"/>
        <v>#DIV/0!</v>
      </c>
      <c r="F45" s="239"/>
      <c r="G45" s="299">
        <f>Reconciliation!F58</f>
        <v>0</v>
      </c>
      <c r="H45" s="283">
        <f>'program budget'!D58</f>
        <v>0</v>
      </c>
      <c r="I45" s="296">
        <f>H45-G45</f>
        <v>0</v>
      </c>
      <c r="J45" s="292" t="e">
        <f>I45/G45</f>
        <v>#DIV/0!</v>
      </c>
      <c r="K45" s="225"/>
      <c r="L45" s="299">
        <f t="shared" si="22"/>
        <v>0</v>
      </c>
      <c r="M45" s="299">
        <f t="shared" si="22"/>
        <v>0</v>
      </c>
      <c r="N45" s="296">
        <f>M45-L45</f>
        <v>0</v>
      </c>
      <c r="O45" s="292" t="e">
        <f>N45/L45</f>
        <v>#DIV/0!</v>
      </c>
    </row>
    <row r="46" spans="1:15" x14ac:dyDescent="0.25">
      <c r="A46" s="298">
        <f>Reconciliation!B59</f>
        <v>0</v>
      </c>
      <c r="B46" s="103">
        <f>Reconciliation!D59</f>
        <v>0</v>
      </c>
      <c r="C46" s="282">
        <f>'program budget'!C59</f>
        <v>0</v>
      </c>
      <c r="D46" s="237">
        <f t="shared" si="20"/>
        <v>0</v>
      </c>
      <c r="E46" s="301" t="e">
        <f t="shared" si="21"/>
        <v>#DIV/0!</v>
      </c>
      <c r="F46" s="239"/>
      <c r="G46" s="299">
        <f>Reconciliation!F59</f>
        <v>0</v>
      </c>
      <c r="H46" s="283">
        <f>'program budget'!D59</f>
        <v>0</v>
      </c>
      <c r="I46" s="296">
        <f t="shared" ref="I46:I47" si="23">H46-G46</f>
        <v>0</v>
      </c>
      <c r="J46" s="292" t="e">
        <f t="shared" ref="J46:J47" si="24">I46/G46</f>
        <v>#DIV/0!</v>
      </c>
      <c r="K46" s="225"/>
      <c r="L46" s="299">
        <f t="shared" si="22"/>
        <v>0</v>
      </c>
      <c r="M46" s="299">
        <f>C46+H46</f>
        <v>0</v>
      </c>
      <c r="N46" s="296">
        <f t="shared" ref="N46:N47" si="25">M46-L46</f>
        <v>0</v>
      </c>
      <c r="O46" s="292" t="e">
        <f t="shared" ref="O46:O47" si="26">N46/L46</f>
        <v>#DIV/0!</v>
      </c>
    </row>
    <row r="47" spans="1:15" ht="15.75" thickBot="1" x14ac:dyDescent="0.3">
      <c r="A47" s="96" t="str">
        <f>Reconciliation!B60</f>
        <v>Deficit From Previous Year (If Any)</v>
      </c>
      <c r="B47" s="103">
        <f>Reconciliation!D60</f>
        <v>0</v>
      </c>
      <c r="C47" s="282">
        <f>'program budget'!C60</f>
        <v>0</v>
      </c>
      <c r="D47" s="237">
        <f t="shared" si="20"/>
        <v>0</v>
      </c>
      <c r="E47" s="301" t="e">
        <f t="shared" si="21"/>
        <v>#DIV/0!</v>
      </c>
      <c r="F47" s="272"/>
      <c r="G47" s="299">
        <f>Reconciliation!F60</f>
        <v>0</v>
      </c>
      <c r="H47" s="283">
        <f>'program budget'!D60</f>
        <v>0</v>
      </c>
      <c r="I47" s="296">
        <f t="shared" si="23"/>
        <v>0</v>
      </c>
      <c r="J47" s="292" t="e">
        <f t="shared" si="24"/>
        <v>#DIV/0!</v>
      </c>
      <c r="K47" s="225"/>
      <c r="L47" s="299">
        <f>B47+G47</f>
        <v>0</v>
      </c>
      <c r="M47" s="299">
        <f>C47+H47</f>
        <v>0</v>
      </c>
      <c r="N47" s="296">
        <f t="shared" si="25"/>
        <v>0</v>
      </c>
      <c r="O47" s="292" t="e">
        <f t="shared" si="26"/>
        <v>#DIV/0!</v>
      </c>
    </row>
    <row r="48" spans="1:15" ht="15.75" thickBot="1" x14ac:dyDescent="0.3">
      <c r="A48" s="226" t="s">
        <v>58</v>
      </c>
      <c r="B48" s="230">
        <f>SUM(B18:B47)</f>
        <v>0</v>
      </c>
      <c r="C48" s="230">
        <f>SUM(C18:C47)</f>
        <v>0</v>
      </c>
      <c r="D48" s="291">
        <f>C48-B48</f>
        <v>0</v>
      </c>
      <c r="E48" s="228"/>
      <c r="F48" s="244"/>
      <c r="G48" s="245">
        <f>SUM(G18:G47)</f>
        <v>0</v>
      </c>
      <c r="H48" s="245">
        <f>SUM(H18:H47)</f>
        <v>0</v>
      </c>
      <c r="I48" s="273">
        <f>SUM(I18:I47)</f>
        <v>0</v>
      </c>
      <c r="J48" s="243" t="e">
        <f>I48/G48</f>
        <v>#DIV/0!</v>
      </c>
      <c r="K48" s="225"/>
      <c r="L48" s="245">
        <f>SUM(L18:L47)</f>
        <v>0</v>
      </c>
      <c r="M48" s="245">
        <f>SUM(M18:M47)</f>
        <v>0</v>
      </c>
      <c r="N48" s="273">
        <f>SUM(N18:N47)</f>
        <v>0</v>
      </c>
      <c r="O48" s="243" t="e">
        <f>N48/L48</f>
        <v>#DIV/0!</v>
      </c>
    </row>
    <row r="49" spans="1:15" ht="15.75" thickBot="1" x14ac:dyDescent="0.3">
      <c r="A49" s="4"/>
      <c r="B49" s="6"/>
      <c r="C49" s="6"/>
      <c r="D49" s="246"/>
      <c r="E49" s="284"/>
      <c r="F49" s="233"/>
      <c r="G49" s="6"/>
      <c r="H49" s="284"/>
      <c r="I49" s="285"/>
      <c r="J49" s="284"/>
      <c r="K49" s="225"/>
      <c r="L49" s="6"/>
      <c r="M49" s="284"/>
      <c r="N49" s="285"/>
      <c r="O49" s="284"/>
    </row>
    <row r="50" spans="1:15" ht="15.75" thickBot="1" x14ac:dyDescent="0.3">
      <c r="A50" s="226" t="s">
        <v>59</v>
      </c>
      <c r="B50" s="230">
        <f>B15+B48</f>
        <v>0</v>
      </c>
      <c r="C50" s="230">
        <f>C15+C48</f>
        <v>0</v>
      </c>
      <c r="D50" s="230">
        <f>C50-B50</f>
        <v>0</v>
      </c>
      <c r="E50" s="228"/>
      <c r="F50" s="244"/>
      <c r="G50" s="245">
        <f>G15+G48</f>
        <v>0</v>
      </c>
      <c r="H50" s="245">
        <f>H15+H48</f>
        <v>0</v>
      </c>
      <c r="I50" s="273">
        <f>I15+I48</f>
        <v>0</v>
      </c>
      <c r="J50" s="243" t="e">
        <f>I50/G50</f>
        <v>#DIV/0!</v>
      </c>
      <c r="K50" s="225"/>
      <c r="L50" s="245">
        <f>L15+L48</f>
        <v>0</v>
      </c>
      <c r="M50" s="245">
        <f>M15+M48</f>
        <v>0</v>
      </c>
      <c r="N50" s="273">
        <f>N15+N48</f>
        <v>0</v>
      </c>
      <c r="O50" s="243" t="e">
        <f>N50/L50</f>
        <v>#DIV/0!</v>
      </c>
    </row>
    <row r="51" spans="1:15" ht="15.75" thickBot="1" x14ac:dyDescent="0.3">
      <c r="A51" s="4"/>
      <c r="B51" s="6"/>
      <c r="C51" s="6"/>
      <c r="D51" s="246"/>
      <c r="E51" s="284"/>
      <c r="F51" s="233"/>
      <c r="G51" s="6"/>
      <c r="H51" s="284"/>
      <c r="I51" s="285"/>
      <c r="J51" s="284"/>
      <c r="K51" s="225"/>
      <c r="L51" s="6"/>
      <c r="M51" s="284"/>
      <c r="N51" s="285"/>
      <c r="O51" s="284"/>
    </row>
    <row r="52" spans="1:15" ht="15.75" thickBot="1" x14ac:dyDescent="0.3">
      <c r="A52" s="226" t="s">
        <v>60</v>
      </c>
      <c r="B52" s="249"/>
      <c r="C52" s="249"/>
      <c r="D52" s="250"/>
      <c r="E52" s="228"/>
      <c r="F52" s="251"/>
      <c r="G52" s="249"/>
      <c r="H52" s="228"/>
      <c r="I52" s="274"/>
      <c r="J52" s="228"/>
      <c r="K52" s="225"/>
      <c r="L52" s="249"/>
      <c r="M52" s="228"/>
      <c r="N52" s="274"/>
      <c r="O52" s="228"/>
    </row>
    <row r="53" spans="1:15" x14ac:dyDescent="0.25">
      <c r="A53" s="30" t="s">
        <v>61</v>
      </c>
      <c r="B53" s="31">
        <f>B9</f>
        <v>0</v>
      </c>
      <c r="C53" s="31">
        <f>C9</f>
        <v>0</v>
      </c>
      <c r="D53" s="247">
        <f>C53-B53</f>
        <v>0</v>
      </c>
      <c r="E53" s="275" t="e">
        <f>D53/B53</f>
        <v>#DIV/0!</v>
      </c>
      <c r="F53" s="276"/>
      <c r="G53" s="277">
        <f>G9</f>
        <v>0</v>
      </c>
      <c r="H53" s="277">
        <f>H9</f>
        <v>0</v>
      </c>
      <c r="I53" s="248">
        <f>H53-G53</f>
        <v>0</v>
      </c>
      <c r="J53" s="238" t="e">
        <f>I53/G53</f>
        <v>#DIV/0!</v>
      </c>
      <c r="K53" s="225"/>
      <c r="L53" s="277">
        <f>L9</f>
        <v>0</v>
      </c>
      <c r="M53" s="277">
        <f>M9</f>
        <v>0</v>
      </c>
      <c r="N53" s="248">
        <f>M53-L53</f>
        <v>0</v>
      </c>
      <c r="O53" s="238" t="e">
        <f>N53/L53</f>
        <v>#DIV/0!</v>
      </c>
    </row>
    <row r="54" spans="1:15" x14ac:dyDescent="0.25">
      <c r="A54" s="33" t="s">
        <v>62</v>
      </c>
      <c r="B54" s="34">
        <f>B50</f>
        <v>0</v>
      </c>
      <c r="C54" s="34">
        <f>C50</f>
        <v>0</v>
      </c>
      <c r="D54" s="247">
        <f t="shared" ref="D54" si="27">C54-B54</f>
        <v>0</v>
      </c>
      <c r="E54" s="275" t="e">
        <f>D54/B54</f>
        <v>#DIV/0!</v>
      </c>
      <c r="F54" s="276"/>
      <c r="G54" s="278">
        <f>G50</f>
        <v>0</v>
      </c>
      <c r="H54" s="278">
        <f>H50</f>
        <v>0</v>
      </c>
      <c r="I54" s="248">
        <f>H54-G54</f>
        <v>0</v>
      </c>
      <c r="J54" s="238" t="e">
        <f>I54/G54</f>
        <v>#DIV/0!</v>
      </c>
      <c r="K54" s="225"/>
      <c r="L54" s="278">
        <f>L50</f>
        <v>0</v>
      </c>
      <c r="M54" s="278">
        <f>M50</f>
        <v>0</v>
      </c>
      <c r="N54" s="248">
        <f>M54-L54</f>
        <v>0</v>
      </c>
      <c r="O54" s="238" t="e">
        <f>N54/L54</f>
        <v>#DIV/0!</v>
      </c>
    </row>
    <row r="55" spans="1:15" ht="15.75" thickBot="1" x14ac:dyDescent="0.3">
      <c r="A55" s="36" t="s">
        <v>63</v>
      </c>
      <c r="B55" s="37">
        <f t="shared" ref="B55:H55" si="28">B53-B54</f>
        <v>0</v>
      </c>
      <c r="C55" s="37">
        <f t="shared" si="28"/>
        <v>0</v>
      </c>
      <c r="D55" s="279"/>
      <c r="E55" s="279"/>
      <c r="F55" s="276"/>
      <c r="G55" s="280">
        <f t="shared" si="28"/>
        <v>0</v>
      </c>
      <c r="H55" s="280">
        <f t="shared" si="28"/>
        <v>0</v>
      </c>
      <c r="I55" s="281"/>
      <c r="J55" s="279"/>
      <c r="K55" s="225"/>
      <c r="L55" s="280">
        <f t="shared" ref="L55:M55" si="29">L53-L54</f>
        <v>0</v>
      </c>
      <c r="M55" s="280">
        <f t="shared" si="29"/>
        <v>0</v>
      </c>
      <c r="N55" s="281"/>
      <c r="O55" s="279"/>
    </row>
  </sheetData>
  <mergeCells count="3">
    <mergeCell ref="B1:E1"/>
    <mergeCell ref="G1:J1"/>
    <mergeCell ref="L1:O1"/>
  </mergeCells>
  <conditionalFormatting sqref="D7:E7">
    <cfRule type="cellIs" dxfId="5" priority="7" operator="greaterThan">
      <formula>0</formula>
    </cfRule>
  </conditionalFormatting>
  <conditionalFormatting sqref="D13:E14 I18:J47 N18:O47">
    <cfRule type="cellIs" dxfId="4" priority="6" operator="greaterThan">
      <formula>0</formula>
    </cfRule>
  </conditionalFormatting>
  <conditionalFormatting sqref="D18:E40">
    <cfRule type="cellIs" dxfId="3" priority="5" operator="greaterThan">
      <formula>0</formula>
    </cfRule>
  </conditionalFormatting>
  <conditionalFormatting sqref="I4:J6">
    <cfRule type="cellIs" dxfId="2" priority="8" operator="greaterThan">
      <formula>0</formula>
    </cfRule>
  </conditionalFormatting>
  <conditionalFormatting sqref="N4:O8">
    <cfRule type="cellIs" dxfId="1" priority="3" operator="greaterThan">
      <formula>0</formula>
    </cfRule>
  </conditionalFormatting>
  <conditionalFormatting sqref="N13:O14">
    <cfRule type="cellIs" dxfId="0" priority="2" operator="greaterThan">
      <formula>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8379EDD52714478F68EFC988250634" ma:contentTypeVersion="12" ma:contentTypeDescription="Create a new document." ma:contentTypeScope="" ma:versionID="5eba4056423cc35061310ee4da4b6ebd">
  <xsd:schema xmlns:xsd="http://www.w3.org/2001/XMLSchema" xmlns:xs="http://www.w3.org/2001/XMLSchema" xmlns:p="http://schemas.microsoft.com/office/2006/metadata/properties" xmlns:ns2="ab09d6d3-3ca6-48b8-99d8-13fc480d40f8" xmlns:ns3="c3cbef0c-55cd-4156-860f-9d9838e01e30" targetNamespace="http://schemas.microsoft.com/office/2006/metadata/properties" ma:root="true" ma:fieldsID="3855e2f4a357b69612cbfdfbeea5562d" ns2:_="" ns3:_="">
    <xsd:import namespace="ab09d6d3-3ca6-48b8-99d8-13fc480d40f8"/>
    <xsd:import namespace="c3cbef0c-55cd-4156-860f-9d9838e01e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9d6d3-3ca6-48b8-99d8-13fc480d4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2506c3-735d-4e70-aa79-204d06275b9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cbef0c-55cd-4156-860f-9d9838e01e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ffff720-1dfa-44a4-8ac5-9417116faef8}" ma:internalName="TaxCatchAll" ma:showField="CatchAllData" ma:web="c3cbef0c-55cd-4156-860f-9d9838e01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09d6d3-3ca6-48b8-99d8-13fc480d40f8">
      <Terms xmlns="http://schemas.microsoft.com/office/infopath/2007/PartnerControls"/>
    </lcf76f155ced4ddcb4097134ff3c332f>
    <TaxCatchAll xmlns="c3cbef0c-55cd-4156-860f-9d9838e01e30" xsi:nil="true"/>
    <SharedWithUsers xmlns="c3cbef0c-55cd-4156-860f-9d9838e01e30">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54E14C-FBDC-46FA-8803-9FBE0BCF1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09d6d3-3ca6-48b8-99d8-13fc480d40f8"/>
    <ds:schemaRef ds:uri="c3cbef0c-55cd-4156-860f-9d9838e01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CF0983-0511-479A-8028-E0E1E682778E}">
  <ds:schemaRefs>
    <ds:schemaRef ds:uri="http://schemas.microsoft.com/office/2006/metadata/properties"/>
    <ds:schemaRef ds:uri="http://schemas.microsoft.com/office/infopath/2007/PartnerControls"/>
    <ds:schemaRef ds:uri="ab09d6d3-3ca6-48b8-99d8-13fc480d40f8"/>
    <ds:schemaRef ds:uri="c3cbef0c-55cd-4156-860f-9d9838e01e30"/>
  </ds:schemaRefs>
</ds:datastoreItem>
</file>

<file path=customXml/itemProps3.xml><?xml version="1.0" encoding="utf-8"?>
<ds:datastoreItem xmlns:ds="http://schemas.openxmlformats.org/officeDocument/2006/customXml" ds:itemID="{6C9B299E-C503-4203-9C2E-750A9E165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Reconciliation</vt:lpstr>
      <vt:lpstr>program budget</vt:lpstr>
      <vt:lpstr>ps worksheet</vt:lpstr>
      <vt:lpstr>emergency reserve</vt:lpstr>
      <vt:lpstr>payment schedules</vt:lpstr>
      <vt:lpstr>cost of attendance</vt:lpstr>
      <vt:lpstr>Quick Review</vt:lpstr>
      <vt:lpstr>AvB</vt:lpstr>
      <vt:lpstr>chargeamt</vt:lpstr>
      <vt:lpstr>enroll</vt:lpstr>
      <vt:lpstr>instructional</vt:lpstr>
      <vt:lpstr>'payment schedules'!Print_Area</vt:lpstr>
      <vt:lpstr>'program budget'!Print_Area</vt:lpstr>
      <vt:lpstr>programcharge</vt:lpstr>
      <vt:lpstr>support</vt:lpstr>
    </vt:vector>
  </TitlesOfParts>
  <Manager/>
  <Company>Georgia Institute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Edwards, Rusty</dc:creator>
  <cp:keywords/>
  <dc:description/>
  <cp:lastModifiedBy>Seletos, Jason Seletos</cp:lastModifiedBy>
  <cp:revision/>
  <dcterms:created xsi:type="dcterms:W3CDTF">2025-03-17T11:31:58Z</dcterms:created>
  <dcterms:modified xsi:type="dcterms:W3CDTF">2026-01-26T19:52:22Z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0x0101005F8379EDD52714478F68EFC988250634</vt:lpwstr>
  </property>
  <property fmtid="{D5CDD505-2E9C-101B-9397-08002B2CF9AE}" pid="3" name="Order">
    <vt:r8>144900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